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ulo\Desktop\FMD local\"/>
    </mc:Choice>
  </mc:AlternateContent>
  <bookViews>
    <workbookView xWindow="0" yWindow="0" windowWidth="28800" windowHeight="14235" firstSheet="4" activeTab="4"/>
  </bookViews>
  <sheets>
    <sheet name="crit material implantes" sheetId="21" r:id="rId1"/>
    <sheet name="TAC Despesa CSilva Simpl" sheetId="20" r:id="rId2"/>
    <sheet name="TAC Despesa CSilva Simpl orçam" sheetId="22" r:id="rId3"/>
    <sheet name="TAC Despesa CSilva" sheetId="19" r:id="rId4"/>
    <sheet name="TAC Despesa Novo" sheetId="13" r:id="rId5"/>
  </sheets>
  <calcPr calcId="152511"/>
</workbook>
</file>

<file path=xl/calcChain.xml><?xml version="1.0" encoding="utf-8"?>
<calcChain xmlns="http://schemas.openxmlformats.org/spreadsheetml/2006/main">
  <c r="AE25" i="19" l="1"/>
  <c r="AE26" i="19"/>
  <c r="AE23" i="19"/>
  <c r="AE24" i="19"/>
  <c r="C31" i="19"/>
  <c r="AE33" i="19"/>
  <c r="AE32" i="19"/>
  <c r="AE31" i="19"/>
  <c r="AE22" i="19"/>
  <c r="AE21" i="19"/>
  <c r="AA19" i="19" l="1"/>
  <c r="AE24" i="13" l="1"/>
  <c r="AE25" i="13"/>
  <c r="AE26" i="13"/>
  <c r="AE27" i="13"/>
  <c r="AE28" i="13"/>
  <c r="AE29" i="13"/>
  <c r="F18" i="19"/>
  <c r="AE27" i="19"/>
  <c r="AE28" i="19"/>
  <c r="AE29" i="19"/>
  <c r="Z41" i="19"/>
  <c r="F18" i="22"/>
  <c r="AE36" i="22"/>
  <c r="AE40" i="22" s="1"/>
  <c r="Z47" i="22"/>
  <c r="F18" i="20"/>
  <c r="AE23" i="20"/>
  <c r="AE24" i="20"/>
  <c r="AE25" i="20"/>
  <c r="AE26" i="20"/>
  <c r="AE27" i="20"/>
  <c r="AE28" i="20"/>
  <c r="AE29" i="20"/>
  <c r="AE31" i="20"/>
  <c r="AE32" i="20"/>
  <c r="AE33" i="20"/>
  <c r="Z42" i="20"/>
  <c r="F18" i="21"/>
  <c r="AE36" i="21"/>
  <c r="AE40" i="21" s="1"/>
  <c r="Z49" i="21"/>
  <c r="AA19" i="22" l="1"/>
  <c r="AE30" i="13"/>
  <c r="AE34" i="13" s="1"/>
  <c r="AE30" i="19"/>
  <c r="AE34" i="19" s="1"/>
  <c r="AE30" i="20"/>
  <c r="AE34" i="20" s="1"/>
  <c r="AA19" i="21"/>
  <c r="AA19" i="20"/>
</calcChain>
</file>

<file path=xl/comments1.xml><?xml version="1.0" encoding="utf-8"?>
<comments xmlns="http://schemas.openxmlformats.org/spreadsheetml/2006/main">
  <authors>
    <author>carine.pires</author>
  </authors>
  <commentList>
    <comment ref="A7" authorId="0" shapeId="0">
      <text>
        <r>
          <rPr>
            <sz val="8"/>
            <color indexed="81"/>
            <rFont val="Tahoma"/>
            <family val="2"/>
          </rPr>
          <t xml:space="preserve">Campo Obrigatório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Forma da Data:
dd-mm-aaaa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37" authorId="0" shapeId="0">
      <text>
        <r>
          <rPr>
            <sz val="8"/>
            <color indexed="81"/>
            <rFont val="Tahoma"/>
            <family val="2"/>
          </rPr>
          <t xml:space="preserve">Colocar o IVA em vigor
</t>
        </r>
      </text>
    </comment>
    <comment ref="AC38" authorId="0" shapeId="0">
      <text>
        <r>
          <rPr>
            <sz val="8"/>
            <color indexed="81"/>
            <rFont val="Tahoma"/>
            <family val="2"/>
          </rPr>
          <t xml:space="preserve">Colocar o IVA em vigor
</t>
        </r>
      </text>
    </comment>
    <comment ref="AC39" authorId="0" shapeId="0">
      <text>
        <r>
          <rPr>
            <sz val="8"/>
            <color indexed="81"/>
            <rFont val="Tahoma"/>
            <family val="2"/>
          </rPr>
          <t xml:space="preserve">Colocar o IVA em vigor
</t>
        </r>
      </text>
    </comment>
  </commentList>
</comments>
</file>

<file path=xl/comments2.xml><?xml version="1.0" encoding="utf-8"?>
<comments xmlns="http://schemas.openxmlformats.org/spreadsheetml/2006/main">
  <authors>
    <author>carine.pires</author>
  </authors>
  <commentList>
    <comment ref="A7" authorId="0" shapeId="0">
      <text>
        <r>
          <rPr>
            <sz val="8"/>
            <color indexed="81"/>
            <rFont val="Tahoma"/>
            <family val="2"/>
          </rPr>
          <t xml:space="preserve">Campo Obrigatório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Forma da Data:
dd-mm-aaaa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31" authorId="0" shapeId="0">
      <text>
        <r>
          <rPr>
            <sz val="8"/>
            <color indexed="81"/>
            <rFont val="Tahoma"/>
            <family val="2"/>
          </rPr>
          <t xml:space="preserve">Colocar o IVA em vigor
</t>
        </r>
      </text>
    </comment>
    <comment ref="AC32" authorId="0" shapeId="0">
      <text>
        <r>
          <rPr>
            <sz val="8"/>
            <color indexed="81"/>
            <rFont val="Tahoma"/>
            <family val="2"/>
          </rPr>
          <t xml:space="preserve">Colocar o IVA em vigor
</t>
        </r>
      </text>
    </comment>
    <comment ref="AC33" authorId="0" shapeId="0">
      <text>
        <r>
          <rPr>
            <sz val="8"/>
            <color indexed="81"/>
            <rFont val="Tahoma"/>
            <family val="2"/>
          </rPr>
          <t xml:space="preserve">Colocar o IVA em vigor
</t>
        </r>
      </text>
    </comment>
  </commentList>
</comments>
</file>

<file path=xl/comments3.xml><?xml version="1.0" encoding="utf-8"?>
<comments xmlns="http://schemas.openxmlformats.org/spreadsheetml/2006/main">
  <authors>
    <author>carine.pires</author>
  </authors>
  <commentList>
    <comment ref="A7" authorId="0" shapeId="0">
      <text>
        <r>
          <rPr>
            <sz val="8"/>
            <color indexed="81"/>
            <rFont val="Tahoma"/>
            <family val="2"/>
          </rPr>
          <t xml:space="preserve">Campo Obrigatório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Forma da Data:
dd-mm-aaaa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37" authorId="0" shapeId="0">
      <text>
        <r>
          <rPr>
            <sz val="8"/>
            <color indexed="81"/>
            <rFont val="Tahoma"/>
            <family val="2"/>
          </rPr>
          <t xml:space="preserve">Colocar o IVA em vigor
</t>
        </r>
      </text>
    </comment>
    <comment ref="AC38" authorId="0" shapeId="0">
      <text>
        <r>
          <rPr>
            <sz val="8"/>
            <color indexed="81"/>
            <rFont val="Tahoma"/>
            <family val="2"/>
          </rPr>
          <t xml:space="preserve">Colocar o IVA em vigor
</t>
        </r>
      </text>
    </comment>
    <comment ref="AC39" authorId="0" shapeId="0">
      <text>
        <r>
          <rPr>
            <sz val="8"/>
            <color indexed="81"/>
            <rFont val="Tahoma"/>
            <family val="2"/>
          </rPr>
          <t xml:space="preserve">Colocar o IVA em vigor
</t>
        </r>
      </text>
    </comment>
  </commentList>
</comments>
</file>

<file path=xl/comments4.xml><?xml version="1.0" encoding="utf-8"?>
<comments xmlns="http://schemas.openxmlformats.org/spreadsheetml/2006/main">
  <authors>
    <author>carine.pires</author>
  </authors>
  <commentList>
    <comment ref="A7" authorId="0" shapeId="0">
      <text>
        <r>
          <rPr>
            <sz val="8"/>
            <color indexed="81"/>
            <rFont val="Tahoma"/>
            <family val="2"/>
          </rPr>
          <t xml:space="preserve">Campo Obrigatório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Forma da Data:
dd-mm-aaaa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31" authorId="0" shapeId="0">
      <text>
        <r>
          <rPr>
            <sz val="8"/>
            <color indexed="81"/>
            <rFont val="Tahoma"/>
            <family val="2"/>
          </rPr>
          <t xml:space="preserve">Colocar o IVA em vigor
</t>
        </r>
      </text>
    </comment>
    <comment ref="AC32" authorId="0" shapeId="0">
      <text>
        <r>
          <rPr>
            <sz val="8"/>
            <color indexed="81"/>
            <rFont val="Tahoma"/>
            <family val="2"/>
          </rPr>
          <t xml:space="preserve">Colocar o IVA em vigor
</t>
        </r>
      </text>
    </comment>
    <comment ref="AC33" authorId="0" shapeId="0">
      <text>
        <r>
          <rPr>
            <sz val="8"/>
            <color indexed="81"/>
            <rFont val="Tahoma"/>
            <family val="2"/>
          </rPr>
          <t xml:space="preserve">Colocar o IVA em vigor
</t>
        </r>
      </text>
    </comment>
  </commentList>
</comments>
</file>

<file path=xl/comments5.xml><?xml version="1.0" encoding="utf-8"?>
<comments xmlns="http://schemas.openxmlformats.org/spreadsheetml/2006/main">
  <authors>
    <author>carine.pires</author>
  </authors>
  <commentList>
    <comment ref="A7" authorId="0" shapeId="0">
      <text>
        <r>
          <rPr>
            <sz val="8"/>
            <color indexed="81"/>
            <rFont val="Tahoma"/>
            <family val="2"/>
          </rPr>
          <t xml:space="preserve">Campo Obrigatório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Forma da Data:
dd-mm-aaaa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31" authorId="0" shapeId="0">
      <text>
        <r>
          <rPr>
            <sz val="8"/>
            <color indexed="81"/>
            <rFont val="Tahoma"/>
            <family val="2"/>
          </rPr>
          <t xml:space="preserve">Colocar o IVA em vigor
</t>
        </r>
      </text>
    </comment>
    <comment ref="AC32" authorId="0" shapeId="0">
      <text>
        <r>
          <rPr>
            <sz val="8"/>
            <color indexed="81"/>
            <rFont val="Tahoma"/>
            <family val="2"/>
          </rPr>
          <t xml:space="preserve">Colocar o IVA em vigor
</t>
        </r>
      </text>
    </comment>
    <comment ref="AC33" authorId="0" shapeId="0">
      <text>
        <r>
          <rPr>
            <sz val="8"/>
            <color indexed="81"/>
            <rFont val="Tahoma"/>
            <family val="2"/>
          </rPr>
          <t xml:space="preserve">Colocar o IVA em vigor
</t>
        </r>
      </text>
    </comment>
  </commentList>
</comments>
</file>

<file path=xl/sharedStrings.xml><?xml version="1.0" encoding="utf-8"?>
<sst xmlns="http://schemas.openxmlformats.org/spreadsheetml/2006/main" count="307" uniqueCount="76">
  <si>
    <t>2 cx</t>
  </si>
  <si>
    <t xml:space="preserve"> O requisitante </t>
  </si>
  <si>
    <t>Nº Contribuinte:</t>
  </si>
  <si>
    <t>Quant.</t>
  </si>
  <si>
    <t xml:space="preserve">Designação da Despesa </t>
  </si>
  <si>
    <t>Preço UN</t>
  </si>
  <si>
    <t>Importância</t>
  </si>
  <si>
    <t>Justificação:</t>
  </si>
  <si>
    <t>Sub total</t>
  </si>
  <si>
    <t xml:space="preserve">IVA a   </t>
  </si>
  <si>
    <t>Total</t>
  </si>
  <si>
    <t>O Requisitante:</t>
  </si>
  <si>
    <t xml:space="preserve">Financeira </t>
  </si>
  <si>
    <t>A preencher pelos serviços financeiros dos SPUL</t>
  </si>
  <si>
    <t>Programa e Medida (k):</t>
  </si>
  <si>
    <t>Cabimento (A):</t>
  </si>
  <si>
    <t>Fonte Financiamento:</t>
  </si>
  <si>
    <t>Compromisso (D):</t>
  </si>
  <si>
    <t>Rúbrica Economica:</t>
  </si>
  <si>
    <t>Obrigação (O):</t>
  </si>
  <si>
    <t>Analítica:</t>
  </si>
  <si>
    <t>Autorização Pagamento (K):</t>
  </si>
  <si>
    <t>Pagamento (P):</t>
  </si>
  <si>
    <t>CERTIDÃO DAS FINANÇAS VÁLIDA ATÉ:</t>
  </si>
  <si>
    <t>CERTIDÃO DA SEG. SOCIAL VÁLIDA ATÉ:</t>
  </si>
  <si>
    <t>OBSERVAÇÕES:</t>
  </si>
  <si>
    <t>Conferente:</t>
  </si>
  <si>
    <t>Reitoria - 501 535 977</t>
  </si>
  <si>
    <t>SPUL - 509 265 430</t>
  </si>
  <si>
    <t>IGOT</t>
  </si>
  <si>
    <t>Fac. Psicologia</t>
  </si>
  <si>
    <t>Instituto de Educação</t>
  </si>
  <si>
    <t xml:space="preserve">                                                                                                         Faculdade de Medicina Dentária da Universidade de Lisboa</t>
  </si>
  <si>
    <t>Financeira</t>
  </si>
  <si>
    <t>Ajuste Directo - Regime simplificado nº 1 do artº 128 do DL 18/08</t>
  </si>
  <si>
    <t>Pelo departamento de Periodontologia  (CR 2512), foi solicitado diverso material especifico de implantes.</t>
  </si>
  <si>
    <t xml:space="preserve">Diverso material especifico  implantes constante na requisição anexa, n.º 46   </t>
  </si>
  <si>
    <t>de 22/07/2013,  do departamento de Periodontologia.</t>
  </si>
  <si>
    <t>INF. 148/2013</t>
  </si>
  <si>
    <r>
      <t xml:space="preserve">         Por motivos de ordem técnica/clínica, conforme requisição anexa, propõe-se ao Conselho de Gestão da FMDUL a aquisição do referido material, por ajuste directo, nos termos da alínea e) do n.º 1 do artigo 24.º do Decreto-Lei n.º 18/2008, de 29 de Janeiro, à firma acima indicada, bem como a autorização da respectiva despesa pelo valor total de </t>
    </r>
    <r>
      <rPr>
        <b/>
        <sz val="10"/>
        <rFont val="Arial"/>
        <family val="2"/>
      </rPr>
      <t>139,39 euros</t>
    </r>
    <r>
      <rPr>
        <sz val="10"/>
        <rFont val="Arial"/>
        <family val="2"/>
      </rPr>
      <t xml:space="preserve"> (cento e trinta e nove euros e trinta e nove cêntimos), com Iva já incluído.</t>
    </r>
  </si>
  <si>
    <t>Autorização de pagamento:</t>
  </si>
  <si>
    <t xml:space="preserve"> </t>
  </si>
  <si>
    <t xml:space="preserve">REQUISIÇÃO INTERNA DE AQUISIÇÃO DE BENS E SERVIÇOS   </t>
  </si>
  <si>
    <t>Unidade Orgânica</t>
  </si>
  <si>
    <t>Despachos</t>
  </si>
  <si>
    <t>Autorização de abertura de processo:</t>
  </si>
  <si>
    <t>Autorização de despesa:</t>
  </si>
  <si>
    <t>Ass:</t>
  </si>
  <si>
    <t>Ass.:</t>
  </si>
  <si>
    <t>O Requisitante</t>
  </si>
  <si>
    <t>Forma de procedimento:</t>
  </si>
  <si>
    <t>A preencher pelo requisitante</t>
  </si>
  <si>
    <t xml:space="preserve"> Fornecedor:</t>
  </si>
  <si>
    <t xml:space="preserve"> Telefone: </t>
  </si>
  <si>
    <t>Fax:</t>
  </si>
  <si>
    <t>1 uni</t>
  </si>
  <si>
    <t>Data:</t>
  </si>
  <si>
    <t xml:space="preserve">O compressor GA 308E instalado na faculdade indicava a existência de uma avaria que poderia causar em qualquer momento a inibição da sua utilização. Pelo responsável dos serviços técnicos, Sr. Gonçalves, foi contactada a empresa responsável pela manutenção do equipamento a fim de proceder á sua reparação. Assim, propõe-se ao Conselho de Gestão a aquisição da reparação do referido compressor, conforme orçamento anexo, ao abrigo do n.º 1 artigo 128.º do Decreto-Lei n.º 18/2008, de 29 de Janeiro, à firma acima referida, bem como a autorização da respectiva despesa no valor total de 505,16 euros (quinhentos e cinco euros e dezasseis cêntimos), com Iva já incluído.        
      </t>
  </si>
  <si>
    <t>Resolução da avaria do compressor GA 308 E</t>
  </si>
  <si>
    <t>INF. 129/12</t>
  </si>
  <si>
    <t xml:space="preserve"> Lamina cortada 26x76 mm canto fosco   cx 50 pç</t>
  </si>
  <si>
    <t>4 fr</t>
  </si>
  <si>
    <t>Xileno - Mistura de Isómeros  fr 1 lt</t>
  </si>
  <si>
    <t>6 frs</t>
  </si>
  <si>
    <t>Solução Papanicolau  fr 500 ml</t>
  </si>
  <si>
    <t>(Referente ao orçamento proforma n.º 9002162201)</t>
  </si>
  <si>
    <t>Inf. 125-B/13</t>
  </si>
  <si>
    <t>A fim de colmatar algumas faltas de material imprescíndivel para o regular funcionamento das actividades da faculdade, propõe-se ao Conselho de Gestão da FMDUL a aquisição do material conforme orçamento anexo, ao abrigo do n.º 1 artigo 128.º do Decreto-Lei n.º 18/2008, de 29 de Janeiro, regime simplificado, bem como autorização da respectiva despesa, à firma acima referida no valor total de 461,16 euros (quatrocentos e sessenta e um euros e dezasseis cêntimos), com Iva já incluído.</t>
  </si>
  <si>
    <t>1 unid</t>
  </si>
  <si>
    <t>014018</t>
  </si>
  <si>
    <t>Processo/PAD:</t>
  </si>
  <si>
    <t>Portes</t>
  </si>
  <si>
    <t>Cepillos de dentes combinados</t>
  </si>
  <si>
    <t>A fim de colmatar algumas faltas de material imprescíndivel para o regular funcionamento das actividades de investigação da faculdade, propõe-se à Direcção da FMDUL a aquisição do material referido no  orçamento anexo n.º PFR14/01276 de     26-01-2015, ao abrigo do n.º 1 artigo 128.º do Decreto-Lei n.º 18/2008, de 29 de Janeiro, regime simplificado</t>
  </si>
  <si>
    <t>(Referente ao orçamento proposta n.º PFR14/01276 de 26-01-2015)</t>
  </si>
  <si>
    <t>(Alteração preço dos cepillos de 12,50€ para 17,95€)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</si>
</sst>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/mm/yyyy;@"/>
    <numFmt numFmtId="165" formatCode="_-* #,##0.000\ &quot;€&quot;_-;\-* #,##0.000\ &quot;€&quot;_-;_-* &quot;-&quot;???\ &quot;€&quot;_-;_-@_-"/>
  </numFmts>
  <fonts count="5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0"/>
      <color indexed="22"/>
      <name val="Calibri"/>
      <family val="2"/>
    </font>
    <font>
      <sz val="12"/>
      <color indexed="22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name val="MS Sans Serif"/>
      <family val="2"/>
    </font>
    <font>
      <sz val="7"/>
      <name val="Calibri"/>
      <family val="2"/>
    </font>
    <font>
      <sz val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4">
    <xf numFmtId="0" fontId="0" fillId="0" borderId="0"/>
    <xf numFmtId="0" fontId="7" fillId="0" borderId="0"/>
    <xf numFmtId="0" fontId="32" fillId="0" borderId="0"/>
    <xf numFmtId="0" fontId="33" fillId="0" borderId="0" applyNumberFormat="0" applyFill="0" applyBorder="0" applyAlignment="0" applyProtection="0"/>
    <xf numFmtId="0" fontId="34" fillId="0" borderId="44" applyNumberFormat="0" applyFill="0" applyAlignment="0" applyProtection="0"/>
    <xf numFmtId="0" fontId="35" fillId="0" borderId="45" applyNumberFormat="0" applyFill="0" applyAlignment="0" applyProtection="0"/>
    <xf numFmtId="0" fontId="36" fillId="0" borderId="46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47" applyNumberFormat="0" applyAlignment="0" applyProtection="0"/>
    <xf numFmtId="0" fontId="41" fillId="8" borderId="48" applyNumberFormat="0" applyAlignment="0" applyProtection="0"/>
    <xf numFmtId="0" fontId="42" fillId="8" borderId="47" applyNumberFormat="0" applyAlignment="0" applyProtection="0"/>
    <xf numFmtId="0" fontId="43" fillId="0" borderId="49" applyNumberFormat="0" applyFill="0" applyAlignment="0" applyProtection="0"/>
    <xf numFmtId="0" fontId="44" fillId="9" borderId="50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2" applyNumberFormat="0" applyFill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8" fillId="34" borderId="0" applyNumberFormat="0" applyBorder="0" applyAlignment="0" applyProtection="0"/>
    <xf numFmtId="0" fontId="6" fillId="0" borderId="0"/>
    <xf numFmtId="0" fontId="8" fillId="0" borderId="0">
      <alignment horizontal="left" vertical="center"/>
    </xf>
    <xf numFmtId="0" fontId="6" fillId="10" borderId="51" applyNumberFormat="0" applyFont="0" applyAlignment="0" applyProtection="0"/>
    <xf numFmtId="0" fontId="6" fillId="0" borderId="0"/>
    <xf numFmtId="0" fontId="49" fillId="0" borderId="0">
      <alignment horizontal="left" vertical="center"/>
    </xf>
    <xf numFmtId="0" fontId="5" fillId="0" borderId="0"/>
    <xf numFmtId="0" fontId="5" fillId="10" borderId="5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10" borderId="51" applyNumberFormat="0" applyFont="0" applyAlignment="0" applyProtection="0"/>
    <xf numFmtId="0" fontId="3" fillId="0" borderId="0"/>
    <xf numFmtId="0" fontId="8" fillId="0" borderId="0">
      <alignment horizontal="left" vertical="center"/>
    </xf>
    <xf numFmtId="0" fontId="3" fillId="0" borderId="0"/>
    <xf numFmtId="0" fontId="3" fillId="10" borderId="51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0" fillId="0" borderId="0"/>
    <xf numFmtId="0" fontId="2" fillId="0" borderId="0"/>
    <xf numFmtId="0" fontId="2" fillId="0" borderId="0"/>
    <xf numFmtId="0" fontId="2" fillId="10" borderId="51" applyNumberFormat="0" applyFont="0" applyAlignment="0" applyProtection="0"/>
    <xf numFmtId="0" fontId="2" fillId="0" borderId="0"/>
    <xf numFmtId="0" fontId="2" fillId="0" borderId="0"/>
    <xf numFmtId="0" fontId="2" fillId="10" borderId="5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51" applyNumberFormat="0" applyFont="0" applyAlignment="0" applyProtection="0"/>
    <xf numFmtId="0" fontId="2" fillId="0" borderId="0"/>
    <xf numFmtId="0" fontId="2" fillId="0" borderId="0"/>
    <xf numFmtId="0" fontId="2" fillId="10" borderId="5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1" fillId="0" borderId="0"/>
  </cellStyleXfs>
  <cellXfs count="265">
    <xf numFmtId="0" fontId="0" fillId="0" borderId="0" xfId="0"/>
    <xf numFmtId="0" fontId="15" fillId="0" borderId="0" xfId="0" applyFont="1" applyFill="1"/>
    <xf numFmtId="0" fontId="15" fillId="0" borderId="0" xfId="0" applyFont="1"/>
    <xf numFmtId="0" fontId="15" fillId="0" borderId="0" xfId="0" applyFont="1" applyFill="1" applyAlignment="1"/>
    <xf numFmtId="0" fontId="16" fillId="0" borderId="0" xfId="0" applyFont="1" applyFill="1" applyBorder="1"/>
    <xf numFmtId="0" fontId="15" fillId="0" borderId="0" xfId="0" applyFont="1" applyFill="1" applyBorder="1"/>
    <xf numFmtId="0" fontId="17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/>
    <xf numFmtId="0" fontId="15" fillId="0" borderId="0" xfId="0" applyFont="1" applyProtection="1"/>
    <xf numFmtId="0" fontId="20" fillId="0" borderId="0" xfId="0" applyFont="1" applyFill="1" applyBorder="1" applyProtection="1">
      <protection locked="0"/>
    </xf>
    <xf numFmtId="0" fontId="20" fillId="0" borderId="0" xfId="0" applyFont="1" applyFill="1"/>
    <xf numFmtId="0" fontId="21" fillId="0" borderId="1" xfId="0" applyNumberFormat="1" applyFont="1" applyFill="1" applyBorder="1" applyAlignment="1" applyProtection="1">
      <alignment vertical="top" wrapText="1"/>
    </xf>
    <xf numFmtId="0" fontId="21" fillId="0" borderId="2" xfId="0" applyNumberFormat="1" applyFont="1" applyFill="1" applyBorder="1" applyAlignment="1" applyProtection="1">
      <alignment vertical="top" wrapText="1"/>
    </xf>
    <xf numFmtId="0" fontId="21" fillId="0" borderId="3" xfId="0" applyNumberFormat="1" applyFont="1" applyFill="1" applyBorder="1" applyAlignment="1" applyProtection="1">
      <alignment vertical="top" wrapText="1"/>
    </xf>
    <xf numFmtId="0" fontId="21" fillId="0" borderId="1" xfId="0" applyFont="1" applyFill="1" applyBorder="1" applyAlignment="1" applyProtection="1">
      <alignment vertical="top"/>
      <protection locked="0"/>
    </xf>
    <xf numFmtId="0" fontId="0" fillId="0" borderId="2" xfId="0" applyBorder="1" applyAlignment="1"/>
    <xf numFmtId="0" fontId="21" fillId="0" borderId="4" xfId="0" applyNumberFormat="1" applyFont="1" applyFill="1" applyBorder="1" applyAlignment="1" applyProtection="1">
      <alignment vertical="top" wrapText="1"/>
    </xf>
    <xf numFmtId="0" fontId="21" fillId="0" borderId="0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vertical="top" wrapText="1"/>
    </xf>
    <xf numFmtId="0" fontId="0" fillId="0" borderId="4" xfId="0" applyBorder="1" applyAlignment="1"/>
    <xf numFmtId="0" fontId="0" fillId="0" borderId="0" xfId="0" applyBorder="1" applyAlignment="1"/>
    <xf numFmtId="0" fontId="15" fillId="0" borderId="0" xfId="0" applyFont="1" applyBorder="1"/>
    <xf numFmtId="0" fontId="0" fillId="0" borderId="0" xfId="0" applyBorder="1" applyAlignment="1" applyProtection="1"/>
    <xf numFmtId="0" fontId="20" fillId="2" borderId="6" xfId="0" applyFont="1" applyFill="1" applyBorder="1" applyAlignment="1"/>
    <xf numFmtId="0" fontId="20" fillId="2" borderId="7" xfId="0" applyFont="1" applyFill="1" applyBorder="1" applyAlignment="1"/>
    <xf numFmtId="0" fontId="20" fillId="0" borderId="7" xfId="0" applyFont="1" applyFill="1" applyBorder="1" applyAlignment="1" applyProtection="1">
      <protection locked="0"/>
    </xf>
    <xf numFmtId="0" fontId="20" fillId="0" borderId="2" xfId="0" applyFont="1" applyFill="1" applyBorder="1"/>
    <xf numFmtId="0" fontId="22" fillId="0" borderId="8" xfId="0" applyFont="1" applyFill="1" applyBorder="1"/>
    <xf numFmtId="0" fontId="22" fillId="0" borderId="0" xfId="0" applyFont="1" applyFill="1"/>
    <xf numFmtId="0" fontId="22" fillId="0" borderId="0" xfId="0" applyFont="1"/>
    <xf numFmtId="0" fontId="23" fillId="0" borderId="4" xfId="0" applyFont="1" applyFill="1" applyBorder="1"/>
    <xf numFmtId="0" fontId="15" fillId="0" borderId="4" xfId="0" applyFont="1" applyFill="1" applyBorder="1"/>
    <xf numFmtId="0" fontId="15" fillId="0" borderId="3" xfId="0" applyFont="1" applyFill="1" applyBorder="1"/>
    <xf numFmtId="0" fontId="15" fillId="0" borderId="5" xfId="0" applyFont="1" applyFill="1" applyBorder="1"/>
    <xf numFmtId="0" fontId="20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20" fillId="0" borderId="9" xfId="0" applyFont="1" applyFill="1" applyBorder="1" applyAlignment="1" applyProtection="1">
      <protection locked="0"/>
    </xf>
    <xf numFmtId="0" fontId="20" fillId="0" borderId="0" xfId="0" quotePrefix="1" applyFont="1" applyFill="1" applyBorder="1"/>
    <xf numFmtId="0" fontId="20" fillId="0" borderId="10" xfId="0" applyFont="1" applyFill="1" applyBorder="1" applyAlignment="1" applyProtection="1">
      <protection locked="0"/>
    </xf>
    <xf numFmtId="0" fontId="20" fillId="0" borderId="11" xfId="0" applyFont="1" applyFill="1" applyBorder="1" applyAlignment="1" applyProtection="1">
      <protection locked="0"/>
    </xf>
    <xf numFmtId="0" fontId="21" fillId="0" borderId="0" xfId="0" applyFont="1" applyFill="1" applyBorder="1"/>
    <xf numFmtId="0" fontId="15" fillId="0" borderId="4" xfId="0" applyFont="1" applyFill="1" applyBorder="1" applyAlignment="1">
      <alignment horizontal="justify" vertical="justify" wrapText="1"/>
    </xf>
    <xf numFmtId="0" fontId="15" fillId="0" borderId="3" xfId="0" applyFont="1" applyFill="1" applyBorder="1" applyAlignment="1">
      <alignment horizontal="justify" vertical="justify" wrapText="1"/>
    </xf>
    <xf numFmtId="0" fontId="15" fillId="0" borderId="0" xfId="0" applyFont="1" applyFill="1" applyAlignment="1">
      <alignment horizontal="justify" vertical="justify" wrapText="1"/>
    </xf>
    <xf numFmtId="0" fontId="15" fillId="0" borderId="0" xfId="0" applyFont="1" applyAlignment="1">
      <alignment horizontal="justify" vertical="justify" wrapText="1"/>
    </xf>
    <xf numFmtId="0" fontId="15" fillId="0" borderId="0" xfId="0" applyFont="1" applyFill="1" applyAlignment="1">
      <alignment horizontal="justify" vertical="top"/>
    </xf>
    <xf numFmtId="0" fontId="15" fillId="0" borderId="0" xfId="0" applyFont="1" applyAlignment="1">
      <alignment horizontal="justify" vertical="top"/>
    </xf>
    <xf numFmtId="0" fontId="15" fillId="0" borderId="0" xfId="0" applyFont="1" applyAlignment="1"/>
    <xf numFmtId="0" fontId="21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20" fillId="0" borderId="0" xfId="0" applyFont="1" applyFill="1" applyBorder="1"/>
    <xf numFmtId="0" fontId="15" fillId="0" borderId="6" xfId="0" applyFont="1" applyFill="1" applyBorder="1" applyAlignment="1">
      <alignment horizontal="justify" vertical="justify" wrapText="1"/>
    </xf>
    <xf numFmtId="0" fontId="15" fillId="0" borderId="8" xfId="0" applyFont="1" applyFill="1" applyBorder="1" applyAlignment="1">
      <alignment horizontal="justify" vertical="justify" wrapText="1"/>
    </xf>
    <xf numFmtId="0" fontId="20" fillId="2" borderId="7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20" fillId="0" borderId="7" xfId="0" applyFont="1" applyFill="1" applyBorder="1" applyAlignment="1" applyProtection="1">
      <protection locked="0"/>
    </xf>
    <xf numFmtId="0" fontId="20" fillId="0" borderId="8" xfId="0" applyFont="1" applyFill="1" applyBorder="1" applyAlignment="1" applyProtection="1">
      <protection locked="0"/>
    </xf>
    <xf numFmtId="0" fontId="20" fillId="0" borderId="6" xfId="0" applyFont="1" applyFill="1" applyBorder="1" applyAlignment="1" applyProtection="1">
      <protection locked="0"/>
    </xf>
    <xf numFmtId="0" fontId="20" fillId="0" borderId="7" xfId="0" applyFont="1" applyFill="1" applyBorder="1" applyAlignment="1" applyProtection="1">
      <alignment vertical="center" wrapText="1"/>
      <protection locked="0"/>
    </xf>
    <xf numFmtId="0" fontId="20" fillId="0" borderId="8" xfId="0" applyFont="1" applyFill="1" applyBorder="1" applyAlignment="1" applyProtection="1">
      <alignment vertical="center" wrapText="1"/>
      <protection locked="0"/>
    </xf>
    <xf numFmtId="0" fontId="20" fillId="0" borderId="6" xfId="0" applyFont="1" applyFill="1" applyBorder="1" applyAlignment="1" applyProtection="1">
      <alignment vertical="center"/>
      <protection locked="0"/>
    </xf>
    <xf numFmtId="0" fontId="26" fillId="0" borderId="3" xfId="0" applyFont="1" applyFill="1" applyBorder="1" applyAlignment="1">
      <alignment horizontal="center" vertical="center" textRotation="90" wrapText="1"/>
    </xf>
    <xf numFmtId="0" fontId="26" fillId="0" borderId="5" xfId="0" applyFont="1" applyFill="1" applyBorder="1" applyAlignment="1">
      <alignment horizontal="center" vertical="center" textRotation="90" wrapText="1"/>
    </xf>
    <xf numFmtId="0" fontId="26" fillId="0" borderId="33" xfId="0" applyFont="1" applyFill="1" applyBorder="1" applyAlignment="1">
      <alignment horizontal="center" vertical="center" textRotation="90" wrapText="1"/>
    </xf>
    <xf numFmtId="0" fontId="26" fillId="0" borderId="14" xfId="0" applyFont="1" applyFill="1" applyBorder="1" applyAlignment="1">
      <alignment horizontal="center" vertical="center" textRotation="90" wrapText="1"/>
    </xf>
    <xf numFmtId="0" fontId="20" fillId="0" borderId="6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center"/>
      <protection locked="0"/>
    </xf>
    <xf numFmtId="0" fontId="20" fillId="0" borderId="6" xfId="0" applyFont="1" applyFill="1" applyBorder="1" applyAlignment="1" applyProtection="1">
      <alignment horizontal="left"/>
      <protection locked="0"/>
    </xf>
    <xf numFmtId="0" fontId="20" fillId="0" borderId="7" xfId="0" applyFont="1" applyFill="1" applyBorder="1" applyAlignment="1" applyProtection="1">
      <alignment horizontal="left"/>
      <protection locked="0"/>
    </xf>
    <xf numFmtId="0" fontId="20" fillId="0" borderId="8" xfId="0" applyFont="1" applyFill="1" applyBorder="1" applyAlignment="1" applyProtection="1">
      <alignment horizontal="left"/>
      <protection locked="0"/>
    </xf>
    <xf numFmtId="0" fontId="20" fillId="0" borderId="7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left"/>
      <protection locked="0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17" xfId="0" applyFont="1" applyFill="1" applyBorder="1" applyAlignment="1" applyProtection="1">
      <alignment horizontal="left"/>
      <protection locked="0"/>
    </xf>
    <xf numFmtId="0" fontId="19" fillId="0" borderId="15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9" fillId="0" borderId="20" xfId="0" applyFont="1" applyFill="1" applyBorder="1" applyAlignment="1" applyProtection="1">
      <alignment horizontal="left"/>
      <protection locked="0"/>
    </xf>
    <xf numFmtId="0" fontId="19" fillId="0" borderId="19" xfId="0" applyFont="1" applyFill="1" applyBorder="1" applyAlignment="1" applyProtection="1">
      <alignment horizontal="left"/>
      <protection locked="0"/>
    </xf>
    <xf numFmtId="0" fontId="19" fillId="0" borderId="21" xfId="0" applyFont="1" applyFill="1" applyBorder="1" applyAlignment="1" applyProtection="1">
      <alignment horizontal="left"/>
      <protection locked="0"/>
    </xf>
    <xf numFmtId="164" fontId="20" fillId="0" borderId="22" xfId="0" applyNumberFormat="1" applyFont="1" applyFill="1" applyBorder="1" applyAlignment="1" applyProtection="1">
      <alignment horizontal="center"/>
      <protection locked="0"/>
    </xf>
    <xf numFmtId="164" fontId="20" fillId="0" borderId="23" xfId="0" applyNumberFormat="1" applyFont="1" applyFill="1" applyBorder="1" applyAlignment="1" applyProtection="1">
      <alignment horizontal="center"/>
      <protection locked="0"/>
    </xf>
    <xf numFmtId="0" fontId="19" fillId="0" borderId="20" xfId="0" quotePrefix="1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27" fillId="3" borderId="24" xfId="0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2" xfId="0" applyFont="1" applyFill="1" applyBorder="1" applyAlignment="1" applyProtection="1">
      <alignment horizontal="left"/>
      <protection locked="0"/>
    </xf>
    <xf numFmtId="164" fontId="20" fillId="0" borderId="27" xfId="0" applyNumberFormat="1" applyFont="1" applyFill="1" applyBorder="1" applyAlignment="1" applyProtection="1">
      <alignment horizontal="left"/>
    </xf>
    <xf numFmtId="164" fontId="20" fillId="0" borderId="22" xfId="0" applyNumberFormat="1" applyFont="1" applyFill="1" applyBorder="1" applyAlignment="1" applyProtection="1">
      <alignment horizontal="left"/>
    </xf>
    <xf numFmtId="0" fontId="8" fillId="0" borderId="0" xfId="0" applyFont="1" applyBorder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8" fillId="0" borderId="5" xfId="0" applyFont="1" applyBorder="1" applyAlignment="1">
      <alignment horizontal="justify" vertical="justify" wrapText="1"/>
    </xf>
    <xf numFmtId="1" fontId="22" fillId="0" borderId="9" xfId="0" applyNumberFormat="1" applyFont="1" applyFill="1" applyBorder="1" applyAlignment="1" applyProtection="1">
      <alignment horizontal="center"/>
      <protection locked="0"/>
    </xf>
    <xf numFmtId="0" fontId="22" fillId="0" borderId="1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left"/>
    </xf>
    <xf numFmtId="44" fontId="20" fillId="0" borderId="6" xfId="0" applyNumberFormat="1" applyFont="1" applyFill="1" applyBorder="1" applyAlignment="1" applyProtection="1">
      <alignment horizontal="right"/>
    </xf>
    <xf numFmtId="44" fontId="20" fillId="0" borderId="7" xfId="0" applyNumberFormat="1" applyFont="1" applyFill="1" applyBorder="1" applyAlignment="1" applyProtection="1">
      <alignment horizontal="right"/>
    </xf>
    <xf numFmtId="44" fontId="20" fillId="0" borderId="8" xfId="0" applyNumberFormat="1" applyFont="1" applyFill="1" applyBorder="1" applyAlignment="1" applyProtection="1">
      <alignment horizontal="right"/>
    </xf>
    <xf numFmtId="0" fontId="25" fillId="0" borderId="0" xfId="0" applyFont="1" applyFill="1" applyBorder="1" applyAlignment="1">
      <alignment horizontal="center" vertical="center"/>
    </xf>
    <xf numFmtId="0" fontId="30" fillId="0" borderId="19" xfId="0" applyFont="1" applyFill="1" applyBorder="1" applyAlignment="1" applyProtection="1">
      <alignment horizontal="left"/>
      <protection locked="0"/>
    </xf>
    <xf numFmtId="0" fontId="17" fillId="0" borderId="27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20" fillId="0" borderId="22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</xf>
    <xf numFmtId="0" fontId="20" fillId="0" borderId="23" xfId="0" applyFont="1" applyBorder="1" applyAlignment="1" applyProtection="1">
      <alignment horizontal="center"/>
      <protection locked="0"/>
    </xf>
    <xf numFmtId="0" fontId="19" fillId="3" borderId="24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/>
    <xf numFmtId="164" fontId="20" fillId="3" borderId="25" xfId="0" applyNumberFormat="1" applyFont="1" applyFill="1" applyBorder="1" applyAlignment="1" applyProtection="1">
      <alignment horizontal="left" vertical="center"/>
      <protection locked="0"/>
    </xf>
    <xf numFmtId="0" fontId="19" fillId="3" borderId="25" xfId="0" applyFont="1" applyFill="1" applyBorder="1" applyAlignment="1" applyProtection="1">
      <alignment horizontal="left" vertical="center"/>
    </xf>
    <xf numFmtId="164" fontId="20" fillId="3" borderId="26" xfId="0" applyNumberFormat="1" applyFont="1" applyFill="1" applyBorder="1" applyAlignment="1" applyProtection="1">
      <alignment horizontal="left" vertical="center"/>
      <protection locked="0"/>
    </xf>
    <xf numFmtId="0" fontId="20" fillId="0" borderId="28" xfId="0" applyFont="1" applyFill="1" applyBorder="1" applyAlignment="1" applyProtection="1">
      <alignment horizontal="center"/>
    </xf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/>
    </xf>
    <xf numFmtId="0" fontId="20" fillId="0" borderId="31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/>
    </xf>
    <xf numFmtId="0" fontId="20" fillId="0" borderId="33" xfId="0" applyFont="1" applyFill="1" applyBorder="1" applyAlignment="1" applyProtection="1">
      <alignment horizontal="center"/>
    </xf>
    <xf numFmtId="0" fontId="19" fillId="0" borderId="34" xfId="0" applyFont="1" applyFill="1" applyBorder="1" applyAlignment="1" applyProtection="1">
      <alignment horizontal="left"/>
      <protection locked="0"/>
    </xf>
    <xf numFmtId="0" fontId="19" fillId="0" borderId="35" xfId="0" applyFont="1" applyFill="1" applyBorder="1" applyAlignment="1" applyProtection="1">
      <alignment horizontal="left"/>
      <protection locked="0"/>
    </xf>
    <xf numFmtId="0" fontId="19" fillId="0" borderId="36" xfId="0" applyFont="1" applyFill="1" applyBorder="1" applyAlignment="1" applyProtection="1">
      <alignment horizontal="left"/>
      <protection locked="0"/>
    </xf>
    <xf numFmtId="0" fontId="17" fillId="0" borderId="6" xfId="0" applyFont="1" applyFill="1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/>
    </xf>
    <xf numFmtId="44" fontId="20" fillId="0" borderId="6" xfId="0" applyNumberFormat="1" applyFont="1" applyFill="1" applyBorder="1" applyAlignment="1" applyProtection="1">
      <alignment horizontal="center"/>
      <protection locked="0"/>
    </xf>
    <xf numFmtId="44" fontId="20" fillId="0" borderId="7" xfId="0" applyNumberFormat="1" applyFont="1" applyFill="1" applyBorder="1" applyAlignment="1" applyProtection="1">
      <alignment horizontal="center"/>
      <protection locked="0"/>
    </xf>
    <xf numFmtId="44" fontId="20" fillId="0" borderId="8" xfId="0" applyNumberFormat="1" applyFont="1" applyFill="1" applyBorder="1" applyAlignment="1" applyProtection="1">
      <alignment horizontal="center"/>
      <protection locked="0"/>
    </xf>
    <xf numFmtId="9" fontId="17" fillId="0" borderId="7" xfId="0" applyNumberFormat="1" applyFont="1" applyFill="1" applyBorder="1" applyAlignment="1" applyProtection="1">
      <alignment horizontal="center" vertical="center"/>
      <protection locked="0"/>
    </xf>
    <xf numFmtId="9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0" fontId="27" fillId="3" borderId="6" xfId="0" applyFont="1" applyFill="1" applyBorder="1" applyAlignment="1" applyProtection="1">
      <alignment horizontal="center" vertical="center"/>
      <protection locked="0"/>
    </xf>
    <xf numFmtId="0" fontId="27" fillId="3" borderId="7" xfId="0" applyFont="1" applyFill="1" applyBorder="1" applyAlignment="1" applyProtection="1">
      <alignment horizontal="center" vertical="center"/>
      <protection locked="0"/>
    </xf>
    <xf numFmtId="0" fontId="27" fillId="3" borderId="8" xfId="0" applyFont="1" applyFill="1" applyBorder="1" applyAlignment="1" applyProtection="1">
      <alignment horizontal="center" vertical="center"/>
      <protection locked="0"/>
    </xf>
    <xf numFmtId="44" fontId="20" fillId="0" borderId="6" xfId="0" quotePrefix="1" applyNumberFormat="1" applyFont="1" applyFill="1" applyBorder="1" applyAlignment="1" applyProtection="1">
      <alignment horizontal="center"/>
      <protection locked="0"/>
    </xf>
    <xf numFmtId="0" fontId="20" fillId="2" borderId="7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21" fillId="3" borderId="6" xfId="0" applyFont="1" applyFill="1" applyBorder="1" applyAlignment="1" applyProtection="1">
      <alignment horizontal="left" vertical="center"/>
    </xf>
    <xf numFmtId="0" fontId="21" fillId="3" borderId="7" xfId="0" applyFont="1" applyFill="1" applyBorder="1" applyAlignment="1" applyProtection="1">
      <alignment horizontal="left" vertical="center"/>
    </xf>
    <xf numFmtId="0" fontId="21" fillId="3" borderId="8" xfId="0" applyFont="1" applyFill="1" applyBorder="1" applyAlignment="1" applyProtection="1">
      <alignment horizontal="left" vertical="center"/>
    </xf>
    <xf numFmtId="0" fontId="21" fillId="3" borderId="6" xfId="0" applyFont="1" applyFill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164" fontId="20" fillId="0" borderId="0" xfId="0" applyNumberFormat="1" applyFont="1" applyFill="1" applyBorder="1" applyAlignment="1" applyProtection="1">
      <alignment horizontal="left" vertical="top" wrapText="1"/>
      <protection locked="0"/>
    </xf>
    <xf numFmtId="164" fontId="20" fillId="0" borderId="5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</xf>
    <xf numFmtId="164" fontId="0" fillId="0" borderId="0" xfId="0" applyNumberFormat="1" applyBorder="1" applyAlignment="1" applyProtection="1">
      <alignment horizontal="left"/>
      <protection locked="0"/>
    </xf>
    <xf numFmtId="164" fontId="0" fillId="0" borderId="5" xfId="0" applyNumberFormat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left" vertical="top" wrapText="1"/>
      <protection locked="0"/>
    </xf>
    <xf numFmtId="0" fontId="21" fillId="0" borderId="5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20" fillId="0" borderId="6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0" fillId="0" borderId="6" xfId="0" applyFont="1" applyFill="1" applyBorder="1" applyAlignment="1" applyProtection="1">
      <alignment horizontal="left"/>
    </xf>
    <xf numFmtId="0" fontId="20" fillId="0" borderId="7" xfId="0" applyFont="1" applyFill="1" applyBorder="1" applyAlignment="1" applyProtection="1">
      <alignment horizontal="left"/>
    </xf>
    <xf numFmtId="0" fontId="22" fillId="0" borderId="6" xfId="0" applyFont="1" applyFill="1" applyBorder="1" applyAlignment="1" applyProtection="1">
      <alignment horizontal="left"/>
    </xf>
    <xf numFmtId="0" fontId="22" fillId="0" borderId="7" xfId="0" applyFont="1" applyFill="1" applyBorder="1" applyAlignment="1" applyProtection="1">
      <alignment horizontal="left"/>
    </xf>
    <xf numFmtId="0" fontId="20" fillId="0" borderId="7" xfId="0" quotePrefix="1" applyFont="1" applyFill="1" applyBorder="1" applyAlignment="1" applyProtection="1">
      <protection locked="0"/>
    </xf>
    <xf numFmtId="0" fontId="20" fillId="0" borderId="7" xfId="0" applyFont="1" applyFill="1" applyBorder="1" applyAlignment="1" applyProtection="1">
      <protection locked="0"/>
    </xf>
    <xf numFmtId="0" fontId="20" fillId="0" borderId="8" xfId="0" applyFont="1" applyFill="1" applyBorder="1" applyAlignment="1" applyProtection="1">
      <protection locked="0"/>
    </xf>
    <xf numFmtId="0" fontId="28" fillId="0" borderId="6" xfId="0" applyFont="1" applyFill="1" applyBorder="1" applyAlignment="1" applyProtection="1">
      <alignment horizontal="center"/>
      <protection locked="0"/>
    </xf>
    <xf numFmtId="0" fontId="28" fillId="0" borderId="7" xfId="0" applyFont="1" applyFill="1" applyBorder="1" applyAlignment="1" applyProtection="1">
      <alignment horizontal="center"/>
      <protection locked="0"/>
    </xf>
    <xf numFmtId="0" fontId="28" fillId="0" borderId="8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 vertical="center" textRotation="90" wrapText="1"/>
    </xf>
    <xf numFmtId="0" fontId="26" fillId="2" borderId="5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1" fillId="0" borderId="4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4" fillId="0" borderId="38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 vertical="center" textRotation="90" wrapText="1"/>
    </xf>
    <xf numFmtId="0" fontId="20" fillId="0" borderId="19" xfId="0" applyFont="1" applyFill="1" applyBorder="1" applyAlignment="1" applyProtection="1">
      <alignment horizontal="left"/>
      <protection locked="0"/>
    </xf>
    <xf numFmtId="1" fontId="22" fillId="0" borderId="9" xfId="0" applyNumberFormat="1" applyFont="1" applyFill="1" applyBorder="1" applyAlignment="1" applyProtection="1">
      <alignment horizontal="left"/>
      <protection locked="0"/>
    </xf>
    <xf numFmtId="0" fontId="20" fillId="0" borderId="6" xfId="0" applyFont="1" applyFill="1" applyBorder="1" applyAlignment="1" applyProtection="1">
      <alignment horizontal="center" wrapText="1"/>
      <protection locked="0"/>
    </xf>
    <xf numFmtId="0" fontId="20" fillId="0" borderId="8" xfId="0" applyFont="1" applyFill="1" applyBorder="1" applyAlignment="1" applyProtection="1">
      <alignment horizontal="center" wrapText="1"/>
      <protection locked="0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6" xfId="0" applyFont="1" applyFill="1" applyBorder="1" applyAlignment="1" applyProtection="1">
      <alignment horizontal="left" wrapText="1"/>
      <protection locked="0"/>
    </xf>
    <xf numFmtId="0" fontId="20" fillId="0" borderId="7" xfId="0" applyFont="1" applyFill="1" applyBorder="1" applyAlignment="1" applyProtection="1">
      <alignment horizontal="left" wrapText="1"/>
      <protection locked="0"/>
    </xf>
    <xf numFmtId="0" fontId="20" fillId="0" borderId="8" xfId="0" applyFont="1" applyFill="1" applyBorder="1" applyAlignment="1" applyProtection="1">
      <alignment horizontal="left" wrapText="1"/>
      <protection locked="0"/>
    </xf>
    <xf numFmtId="0" fontId="26" fillId="2" borderId="33" xfId="0" applyFont="1" applyFill="1" applyBorder="1" applyAlignment="1">
      <alignment horizontal="center" vertical="center" textRotation="90" wrapText="1"/>
    </xf>
    <xf numFmtId="0" fontId="19" fillId="0" borderId="3" xfId="0" applyFont="1" applyFill="1" applyBorder="1" applyAlignment="1">
      <alignment horizontal="center" vertical="center" textRotation="90"/>
    </xf>
    <xf numFmtId="0" fontId="19" fillId="0" borderId="5" xfId="0" applyFont="1" applyFill="1" applyBorder="1" applyAlignment="1">
      <alignment horizontal="center" vertical="center" textRotation="90"/>
    </xf>
    <xf numFmtId="0" fontId="19" fillId="0" borderId="33" xfId="0" applyFont="1" applyFill="1" applyBorder="1" applyAlignment="1">
      <alignment horizontal="center" vertical="center" textRotation="90"/>
    </xf>
    <xf numFmtId="0" fontId="20" fillId="0" borderId="19" xfId="0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20" fillId="0" borderId="4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7" xfId="0" applyFont="1" applyFill="1" applyBorder="1" applyAlignment="1" applyProtection="1">
      <alignment horizontal="justify" vertical="justify" wrapText="1"/>
      <protection locked="0"/>
    </xf>
    <xf numFmtId="0" fontId="20" fillId="0" borderId="9" xfId="0" applyFont="1" applyFill="1" applyBorder="1" applyAlignment="1" applyProtection="1">
      <alignment horizontal="center"/>
      <protection locked="0"/>
    </xf>
    <xf numFmtId="0" fontId="20" fillId="0" borderId="6" xfId="0" applyFont="1" applyFill="1" applyBorder="1" applyAlignment="1" applyProtection="1">
      <alignment horizontal="justify" wrapText="1"/>
      <protection locked="0"/>
    </xf>
    <xf numFmtId="0" fontId="20" fillId="0" borderId="7" xfId="0" applyFont="1" applyFill="1" applyBorder="1" applyAlignment="1" applyProtection="1">
      <alignment horizontal="justify" wrapText="1"/>
      <protection locked="0"/>
    </xf>
    <xf numFmtId="0" fontId="20" fillId="0" borderId="8" xfId="0" applyFont="1" applyFill="1" applyBorder="1" applyAlignment="1" applyProtection="1">
      <alignment horizontal="justify" wrapText="1"/>
      <protection locked="0"/>
    </xf>
    <xf numFmtId="165" fontId="20" fillId="0" borderId="6" xfId="0" applyNumberFormat="1" applyFont="1" applyFill="1" applyBorder="1" applyAlignment="1" applyProtection="1">
      <alignment horizontal="center"/>
      <protection locked="0"/>
    </xf>
    <xf numFmtId="165" fontId="20" fillId="0" borderId="7" xfId="0" applyNumberFormat="1" applyFont="1" applyFill="1" applyBorder="1" applyAlignment="1" applyProtection="1">
      <alignment horizontal="center"/>
      <protection locked="0"/>
    </xf>
    <xf numFmtId="165" fontId="20" fillId="0" borderId="8" xfId="0" applyNumberFormat="1" applyFont="1" applyFill="1" applyBorder="1" applyAlignment="1" applyProtection="1">
      <alignment horizontal="center"/>
      <protection locked="0"/>
    </xf>
    <xf numFmtId="44" fontId="20" fillId="0" borderId="6" xfId="0" applyNumberFormat="1" applyFont="1" applyFill="1" applyBorder="1" applyAlignment="1" applyProtection="1">
      <alignment horizontal="justify"/>
    </xf>
    <xf numFmtId="44" fontId="20" fillId="0" borderId="7" xfId="0" applyNumberFormat="1" applyFont="1" applyFill="1" applyBorder="1" applyAlignment="1" applyProtection="1">
      <alignment horizontal="justify"/>
    </xf>
    <xf numFmtId="44" fontId="20" fillId="0" borderId="8" xfId="0" applyNumberFormat="1" applyFont="1" applyFill="1" applyBorder="1" applyAlignment="1" applyProtection="1">
      <alignment horizontal="justify"/>
    </xf>
    <xf numFmtId="0" fontId="26" fillId="0" borderId="37" xfId="0" applyFont="1" applyFill="1" applyBorder="1" applyAlignment="1">
      <alignment horizontal="justify" vertical="justify" textRotation="90" wrapText="1"/>
    </xf>
    <xf numFmtId="0" fontId="26" fillId="0" borderId="5" xfId="0" applyFont="1" applyFill="1" applyBorder="1" applyAlignment="1">
      <alignment horizontal="justify" vertical="justify" textRotation="90" wrapText="1"/>
    </xf>
    <xf numFmtId="0" fontId="26" fillId="0" borderId="33" xfId="0" applyFont="1" applyFill="1" applyBorder="1" applyAlignment="1">
      <alignment horizontal="justify" vertical="justify" textRotation="90" wrapText="1"/>
    </xf>
    <xf numFmtId="0" fontId="20" fillId="0" borderId="29" xfId="0" applyFont="1" applyFill="1" applyBorder="1" applyAlignment="1" applyProtection="1">
      <alignment horizontal="left"/>
      <protection locked="0"/>
    </xf>
    <xf numFmtId="0" fontId="20" fillId="0" borderId="19" xfId="0" applyFont="1" applyFill="1" applyBorder="1" applyAlignment="1" applyProtection="1">
      <alignment horizontal="left" vertical="center" wrapText="1"/>
      <protection locked="0"/>
    </xf>
    <xf numFmtId="44" fontId="20" fillId="0" borderId="6" xfId="0" applyNumberFormat="1" applyFont="1" applyFill="1" applyBorder="1" applyAlignment="1" applyProtection="1">
      <alignment horizontal="justify" vertical="center"/>
    </xf>
    <xf numFmtId="44" fontId="20" fillId="0" borderId="7" xfId="0" applyNumberFormat="1" applyFont="1" applyFill="1" applyBorder="1" applyAlignment="1" applyProtection="1">
      <alignment horizontal="justify" vertical="center"/>
    </xf>
    <xf numFmtId="44" fontId="20" fillId="0" borderId="8" xfId="0" applyNumberFormat="1" applyFont="1" applyFill="1" applyBorder="1" applyAlignment="1" applyProtection="1">
      <alignment horizontal="justify" vertical="center"/>
    </xf>
    <xf numFmtId="164" fontId="20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20" fillId="0" borderId="5" xfId="0" applyNumberFormat="1" applyFont="1" applyFill="1" applyBorder="1" applyAlignment="1" applyProtection="1">
      <alignment horizontal="center" vertical="top" wrapText="1"/>
      <protection locked="0"/>
    </xf>
    <xf numFmtId="44" fontId="20" fillId="0" borderId="6" xfId="0" applyNumberFormat="1" applyFont="1" applyFill="1" applyBorder="1" applyAlignment="1" applyProtection="1">
      <alignment horizontal="center" vertical="center"/>
      <protection locked="0"/>
    </xf>
    <xf numFmtId="44" fontId="20" fillId="0" borderId="7" xfId="0" applyNumberFormat="1" applyFont="1" applyFill="1" applyBorder="1" applyAlignment="1" applyProtection="1">
      <alignment horizontal="center" vertical="center"/>
      <protection locked="0"/>
    </xf>
    <xf numFmtId="44" fontId="20" fillId="0" borderId="8" xfId="0" applyNumberFormat="1" applyFont="1" applyFill="1" applyBorder="1" applyAlignment="1" applyProtection="1">
      <alignment horizontal="center" vertical="center"/>
      <protection locked="0"/>
    </xf>
    <xf numFmtId="44" fontId="20" fillId="0" borderId="6" xfId="0" quotePrefix="1" applyNumberFormat="1" applyFont="1" applyFill="1" applyBorder="1" applyAlignment="1" applyProtection="1">
      <alignment horizontal="center"/>
    </xf>
    <xf numFmtId="44" fontId="20" fillId="0" borderId="7" xfId="0" quotePrefix="1" applyNumberFormat="1" applyFont="1" applyFill="1" applyBorder="1" applyAlignment="1" applyProtection="1">
      <alignment horizontal="center"/>
    </xf>
    <xf numFmtId="44" fontId="20" fillId="0" borderId="8" xfId="0" quotePrefix="1" applyNumberFormat="1" applyFont="1" applyFill="1" applyBorder="1" applyAlignment="1" applyProtection="1">
      <alignment horizontal="center"/>
    </xf>
    <xf numFmtId="0" fontId="19" fillId="0" borderId="42" xfId="0" quotePrefix="1" applyFont="1" applyFill="1" applyBorder="1" applyAlignment="1" applyProtection="1">
      <alignment horizontal="center"/>
      <protection locked="0"/>
    </xf>
    <xf numFmtId="0" fontId="19" fillId="0" borderId="9" xfId="0" quotePrefix="1" applyFont="1" applyFill="1" applyBorder="1" applyAlignment="1" applyProtection="1">
      <alignment horizontal="center"/>
      <protection locked="0"/>
    </xf>
    <xf numFmtId="0" fontId="19" fillId="0" borderId="43" xfId="0" quotePrefix="1" applyFont="1" applyFill="1" applyBorder="1" applyAlignment="1" applyProtection="1">
      <alignment horizontal="center"/>
      <protection locked="0"/>
    </xf>
    <xf numFmtId="0" fontId="19" fillId="0" borderId="39" xfId="0" applyFont="1" applyFill="1" applyBorder="1" applyAlignment="1">
      <alignment horizontal="left"/>
    </xf>
    <xf numFmtId="1" fontId="28" fillId="0" borderId="19" xfId="0" applyNumberFormat="1" applyFont="1" applyFill="1" applyBorder="1" applyAlignment="1" applyProtection="1">
      <alignment horizontal="center"/>
      <protection locked="0"/>
    </xf>
    <xf numFmtId="0" fontId="19" fillId="0" borderId="40" xfId="0" applyFont="1" applyFill="1" applyBorder="1" applyAlignment="1">
      <alignment horizontal="left"/>
    </xf>
    <xf numFmtId="0" fontId="19" fillId="0" borderId="35" xfId="0" applyFont="1" applyFill="1" applyBorder="1" applyAlignment="1">
      <alignment horizontal="left"/>
    </xf>
    <xf numFmtId="0" fontId="19" fillId="0" borderId="41" xfId="0" applyFont="1" applyFill="1" applyBorder="1" applyAlignment="1">
      <alignment horizontal="left"/>
    </xf>
    <xf numFmtId="0" fontId="20" fillId="0" borderId="9" xfId="0" applyFont="1" applyFill="1" applyBorder="1" applyAlignment="1" applyProtection="1">
      <alignment vertical="justify"/>
      <protection locked="0"/>
    </xf>
    <xf numFmtId="1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1" fontId="21" fillId="0" borderId="9" xfId="0" applyNumberFormat="1" applyFont="1" applyFill="1" applyBorder="1" applyAlignment="1" applyProtection="1">
      <alignment horizontal="center"/>
      <protection locked="0"/>
    </xf>
    <xf numFmtId="14" fontId="20" fillId="0" borderId="0" xfId="0" applyNumberFormat="1" applyFont="1" applyFill="1" applyBorder="1" applyAlignment="1" applyProtection="1">
      <alignment horizontal="center"/>
    </xf>
    <xf numFmtId="14" fontId="20" fillId="0" borderId="0" xfId="0" quotePrefix="1" applyNumberFormat="1" applyFont="1" applyFill="1" applyBorder="1" applyAlignment="1" applyProtection="1">
      <alignment horizontal="center"/>
    </xf>
    <xf numFmtId="0" fontId="11" fillId="0" borderId="4" xfId="0" applyFont="1" applyBorder="1" applyAlignment="1" applyProtection="1">
      <alignment horizontal="left" vertical="top"/>
    </xf>
  </cellXfs>
  <cellStyles count="164">
    <cellStyle name="20% - Cor1" xfId="20" builtinId="30" customBuiltin="1"/>
    <cellStyle name="20% - Cor1 2" xfId="50"/>
    <cellStyle name="20% - Cor1 2 2" xfId="84"/>
    <cellStyle name="20% - Cor1 2 2 2" xfId="150"/>
    <cellStyle name="20% - Cor1 2 3" xfId="118"/>
    <cellStyle name="20% - Cor1 3" xfId="64"/>
    <cellStyle name="20% - Cor1 3 2" xfId="132"/>
    <cellStyle name="20% - Cor1 4" xfId="99"/>
    <cellStyle name="20% - Cor2" xfId="24" builtinId="34" customBuiltin="1"/>
    <cellStyle name="20% - Cor2 2" xfId="52"/>
    <cellStyle name="20% - Cor2 2 2" xfId="86"/>
    <cellStyle name="20% - Cor2 2 2 2" xfId="152"/>
    <cellStyle name="20% - Cor2 2 3" xfId="120"/>
    <cellStyle name="20% - Cor2 3" xfId="66"/>
    <cellStyle name="20% - Cor2 3 2" xfId="134"/>
    <cellStyle name="20% - Cor2 4" xfId="101"/>
    <cellStyle name="20% - Cor3" xfId="28" builtinId="38" customBuiltin="1"/>
    <cellStyle name="20% - Cor3 2" xfId="54"/>
    <cellStyle name="20% - Cor3 2 2" xfId="88"/>
    <cellStyle name="20% - Cor3 2 2 2" xfId="154"/>
    <cellStyle name="20% - Cor3 2 3" xfId="122"/>
    <cellStyle name="20% - Cor3 3" xfId="68"/>
    <cellStyle name="20% - Cor3 3 2" xfId="136"/>
    <cellStyle name="20% - Cor3 4" xfId="103"/>
    <cellStyle name="20% - Cor4" xfId="32" builtinId="42" customBuiltin="1"/>
    <cellStyle name="20% - Cor4 2" xfId="56"/>
    <cellStyle name="20% - Cor4 2 2" xfId="90"/>
    <cellStyle name="20% - Cor4 2 2 2" xfId="156"/>
    <cellStyle name="20% - Cor4 2 3" xfId="124"/>
    <cellStyle name="20% - Cor4 3" xfId="70"/>
    <cellStyle name="20% - Cor4 3 2" xfId="138"/>
    <cellStyle name="20% - Cor4 4" xfId="105"/>
    <cellStyle name="20% - Cor5" xfId="36" builtinId="46" customBuiltin="1"/>
    <cellStyle name="20% - Cor5 2" xfId="58"/>
    <cellStyle name="20% - Cor5 2 2" xfId="92"/>
    <cellStyle name="20% - Cor5 2 2 2" xfId="158"/>
    <cellStyle name="20% - Cor5 2 3" xfId="126"/>
    <cellStyle name="20% - Cor5 3" xfId="72"/>
    <cellStyle name="20% - Cor5 3 2" xfId="140"/>
    <cellStyle name="20% - Cor5 4" xfId="107"/>
    <cellStyle name="20% - Cor6" xfId="40" builtinId="50" customBuiltin="1"/>
    <cellStyle name="20% - Cor6 2" xfId="60"/>
    <cellStyle name="20% - Cor6 2 2" xfId="94"/>
    <cellStyle name="20% - Cor6 2 2 2" xfId="160"/>
    <cellStyle name="20% - Cor6 2 3" xfId="128"/>
    <cellStyle name="20% - Cor6 3" xfId="74"/>
    <cellStyle name="20% - Cor6 3 2" xfId="142"/>
    <cellStyle name="20% - Cor6 4" xfId="109"/>
    <cellStyle name="40% - Cor1" xfId="21" builtinId="31" customBuiltin="1"/>
    <cellStyle name="40% - Cor1 2" xfId="51"/>
    <cellStyle name="40% - Cor1 2 2" xfId="85"/>
    <cellStyle name="40% - Cor1 2 2 2" xfId="151"/>
    <cellStyle name="40% - Cor1 2 3" xfId="119"/>
    <cellStyle name="40% - Cor1 3" xfId="65"/>
    <cellStyle name="40% - Cor1 3 2" xfId="133"/>
    <cellStyle name="40% - Cor1 4" xfId="100"/>
    <cellStyle name="40% - Cor2" xfId="25" builtinId="35" customBuiltin="1"/>
    <cellStyle name="40% - Cor2 2" xfId="53"/>
    <cellStyle name="40% - Cor2 2 2" xfId="87"/>
    <cellStyle name="40% - Cor2 2 2 2" xfId="153"/>
    <cellStyle name="40% - Cor2 2 3" xfId="121"/>
    <cellStyle name="40% - Cor2 3" xfId="67"/>
    <cellStyle name="40% - Cor2 3 2" xfId="135"/>
    <cellStyle name="40% - Cor2 4" xfId="102"/>
    <cellStyle name="40% - Cor3" xfId="29" builtinId="39" customBuiltin="1"/>
    <cellStyle name="40% - Cor3 2" xfId="55"/>
    <cellStyle name="40% - Cor3 2 2" xfId="89"/>
    <cellStyle name="40% - Cor3 2 2 2" xfId="155"/>
    <cellStyle name="40% - Cor3 2 3" xfId="123"/>
    <cellStyle name="40% - Cor3 3" xfId="69"/>
    <cellStyle name="40% - Cor3 3 2" xfId="137"/>
    <cellStyle name="40% - Cor3 4" xfId="104"/>
    <cellStyle name="40% - Cor4" xfId="33" builtinId="43" customBuiltin="1"/>
    <cellStyle name="40% - Cor4 2" xfId="57"/>
    <cellStyle name="40% - Cor4 2 2" xfId="91"/>
    <cellStyle name="40% - Cor4 2 2 2" xfId="157"/>
    <cellStyle name="40% - Cor4 2 3" xfId="125"/>
    <cellStyle name="40% - Cor4 3" xfId="71"/>
    <cellStyle name="40% - Cor4 3 2" xfId="139"/>
    <cellStyle name="40% - Cor4 4" xfId="106"/>
    <cellStyle name="40% - Cor5" xfId="37" builtinId="47" customBuiltin="1"/>
    <cellStyle name="40% - Cor5 2" xfId="59"/>
    <cellStyle name="40% - Cor5 2 2" xfId="93"/>
    <cellStyle name="40% - Cor5 2 2 2" xfId="159"/>
    <cellStyle name="40% - Cor5 2 3" xfId="127"/>
    <cellStyle name="40% - Cor5 3" xfId="73"/>
    <cellStyle name="40% - Cor5 3 2" xfId="141"/>
    <cellStyle name="40% - Cor5 4" xfId="108"/>
    <cellStyle name="40% - Cor6" xfId="41" builtinId="51" customBuiltin="1"/>
    <cellStyle name="40% - Cor6 2" xfId="61"/>
    <cellStyle name="40% - Cor6 2 2" xfId="95"/>
    <cellStyle name="40% - Cor6 2 2 2" xfId="161"/>
    <cellStyle name="40% - Cor6 2 3" xfId="129"/>
    <cellStyle name="40% - Cor6 3" xfId="75"/>
    <cellStyle name="40% - Cor6 3 2" xfId="143"/>
    <cellStyle name="40% - Cor6 4" xfId="110"/>
    <cellStyle name="60% - Cor1" xfId="22" builtinId="32" customBuiltin="1"/>
    <cellStyle name="60% - Cor2" xfId="26" builtinId="36" customBuiltin="1"/>
    <cellStyle name="60% - Cor3" xfId="30" builtinId="40" customBuiltin="1"/>
    <cellStyle name="60% - Cor4" xfId="34" builtinId="44" customBuiltin="1"/>
    <cellStyle name="60% - Cor5" xfId="38" builtinId="48" customBuiltin="1"/>
    <cellStyle name="60% - Cor6" xfId="42" builtinId="52" customBuiltin="1"/>
    <cellStyle name="Cabeçalho 1" xfId="4" builtinId="16" customBuiltin="1"/>
    <cellStyle name="Cabeçalho 2" xfId="5" builtinId="17" customBuiltin="1"/>
    <cellStyle name="Cabeçalho 3" xfId="6" builtinId="18" customBuiltin="1"/>
    <cellStyle name="Cabeçalho 4" xfId="7" builtinId="19" customBuiltin="1"/>
    <cellStyle name="Cálculo" xfId="13" builtinId="22" customBuiltin="1"/>
    <cellStyle name="Célula Ligada" xfId="14" builtinId="24" customBuiltin="1"/>
    <cellStyle name="Cor1" xfId="19" builtinId="29" customBuiltin="1"/>
    <cellStyle name="Cor2" xfId="23" builtinId="33" customBuiltin="1"/>
    <cellStyle name="Cor3" xfId="27" builtinId="37" customBuiltin="1"/>
    <cellStyle name="Cor4" xfId="31" builtinId="41" customBuiltin="1"/>
    <cellStyle name="Cor5" xfId="35" builtinId="45" customBuiltin="1"/>
    <cellStyle name="Cor6" xfId="39" builtinId="49" customBuiltin="1"/>
    <cellStyle name="Correto" xfId="8" builtinId="26" customBuiltin="1"/>
    <cellStyle name="Entrada" xfId="11" builtinId="20" customBuiltin="1"/>
    <cellStyle name="Incorreto" xfId="9" builtinId="27" customBuiltin="1"/>
    <cellStyle name="Neutro" xfId="10" builtinId="28" customBuiltin="1"/>
    <cellStyle name="Normal" xfId="0" builtinId="0"/>
    <cellStyle name="Normal 10" xfId="163"/>
    <cellStyle name="Normal 2" xfId="1"/>
    <cellStyle name="Normal 3" xfId="2"/>
    <cellStyle name="Normal 3 2" xfId="46"/>
    <cellStyle name="Normal 3 2 2" xfId="80"/>
    <cellStyle name="Normal 3 2 2 2" xfId="147"/>
    <cellStyle name="Normal 3 2 3" xfId="115"/>
    <cellStyle name="Normal 3 3" xfId="48"/>
    <cellStyle name="Normal 3 3 2" xfId="82"/>
    <cellStyle name="Normal 3 3 2 2" xfId="148"/>
    <cellStyle name="Normal 3 3 3" xfId="116"/>
    <cellStyle name="Normal 3 4" xfId="62"/>
    <cellStyle name="Normal 3 4 2" xfId="96"/>
    <cellStyle name="Normal 3 4 2 2" xfId="162"/>
    <cellStyle name="Normal 3 4 3" xfId="130"/>
    <cellStyle name="Normal 3 5" xfId="77"/>
    <cellStyle name="Normal 3 5 2" xfId="144"/>
    <cellStyle name="Normal 3 6" xfId="112"/>
    <cellStyle name="Normal 4" xfId="43"/>
    <cellStyle name="Normal 4 2" xfId="78"/>
    <cellStyle name="Normal 4 2 2" xfId="145"/>
    <cellStyle name="Normal 4 3" xfId="113"/>
    <cellStyle name="Normal 5" xfId="44"/>
    <cellStyle name="Normal 6" xfId="47"/>
    <cellStyle name="Normal 6 2" xfId="81"/>
    <cellStyle name="Normal 7" xfId="63"/>
    <cellStyle name="Normal 7 2" xfId="131"/>
    <cellStyle name="Normal 8" xfId="76"/>
    <cellStyle name="Normal 8 2" xfId="97"/>
    <cellStyle name="Normal 8 3" xfId="111"/>
    <cellStyle name="Normal 9" xfId="98"/>
    <cellStyle name="Nota 2" xfId="45"/>
    <cellStyle name="Nota 2 2" xfId="79"/>
    <cellStyle name="Nota 2 2 2" xfId="146"/>
    <cellStyle name="Nota 2 3" xfId="114"/>
    <cellStyle name="Nota 3" xfId="49"/>
    <cellStyle name="Nota 3 2" xfId="83"/>
    <cellStyle name="Nota 3 2 2" xfId="149"/>
    <cellStyle name="Nota 3 3" xfId="117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otal" xfId="18" builtinId="25" customBuiltin="1"/>
    <cellStyle name="Verificar Célula" xfId="15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A8AD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552227" name="AutoShape 7"/>
        <xdr:cNvSpPr>
          <a:spLocks noChangeArrowheads="1"/>
        </xdr:cNvSpPr>
      </xdr:nvSpPr>
      <xdr:spPr bwMode="auto">
        <a:xfrm>
          <a:off x="60960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552228" name="AutoShape 8"/>
        <xdr:cNvSpPr>
          <a:spLocks noChangeArrowheads="1"/>
        </xdr:cNvSpPr>
      </xdr:nvSpPr>
      <xdr:spPr bwMode="auto">
        <a:xfrm>
          <a:off x="790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552229" name="AutoShape 9"/>
        <xdr:cNvSpPr>
          <a:spLocks noChangeArrowheads="1"/>
        </xdr:cNvSpPr>
      </xdr:nvSpPr>
      <xdr:spPr bwMode="auto">
        <a:xfrm>
          <a:off x="790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552230" name="AutoShape 10"/>
        <xdr:cNvSpPr>
          <a:spLocks noChangeArrowheads="1"/>
        </xdr:cNvSpPr>
      </xdr:nvSpPr>
      <xdr:spPr bwMode="auto">
        <a:xfrm>
          <a:off x="60960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57150</xdr:colOff>
      <xdr:row>15</xdr:row>
      <xdr:rowOff>0</xdr:rowOff>
    </xdr:from>
    <xdr:to>
      <xdr:col>18</xdr:col>
      <xdr:colOff>152400</xdr:colOff>
      <xdr:row>15</xdr:row>
      <xdr:rowOff>0</xdr:rowOff>
    </xdr:to>
    <xdr:sp macro="" textlink="">
      <xdr:nvSpPr>
        <xdr:cNvPr id="2552231" name="AutoShape 11"/>
        <xdr:cNvSpPr>
          <a:spLocks noChangeArrowheads="1"/>
        </xdr:cNvSpPr>
      </xdr:nvSpPr>
      <xdr:spPr bwMode="auto">
        <a:xfrm>
          <a:off x="384810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552232" name="AutoShape 12"/>
        <xdr:cNvSpPr>
          <a:spLocks noChangeArrowheads="1"/>
        </xdr:cNvSpPr>
      </xdr:nvSpPr>
      <xdr:spPr bwMode="auto">
        <a:xfrm>
          <a:off x="60960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18</xdr:col>
      <xdr:colOff>28575</xdr:colOff>
      <xdr:row>3</xdr:row>
      <xdr:rowOff>190500</xdr:rowOff>
    </xdr:to>
    <xdr:pic>
      <xdr:nvPicPr>
        <xdr:cNvPr id="2552233" name="Picture 0" descr="Logo Vertical 4cm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553251" name="AutoShape 7"/>
        <xdr:cNvSpPr>
          <a:spLocks noChangeArrowheads="1"/>
        </xdr:cNvSpPr>
      </xdr:nvSpPr>
      <xdr:spPr bwMode="auto">
        <a:xfrm>
          <a:off x="60960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553252" name="AutoShape 8"/>
        <xdr:cNvSpPr>
          <a:spLocks noChangeArrowheads="1"/>
        </xdr:cNvSpPr>
      </xdr:nvSpPr>
      <xdr:spPr bwMode="auto">
        <a:xfrm>
          <a:off x="790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553253" name="AutoShape 9"/>
        <xdr:cNvSpPr>
          <a:spLocks noChangeArrowheads="1"/>
        </xdr:cNvSpPr>
      </xdr:nvSpPr>
      <xdr:spPr bwMode="auto">
        <a:xfrm>
          <a:off x="790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553254" name="AutoShape 10"/>
        <xdr:cNvSpPr>
          <a:spLocks noChangeArrowheads="1"/>
        </xdr:cNvSpPr>
      </xdr:nvSpPr>
      <xdr:spPr bwMode="auto">
        <a:xfrm>
          <a:off x="60960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57150</xdr:colOff>
      <xdr:row>15</xdr:row>
      <xdr:rowOff>0</xdr:rowOff>
    </xdr:from>
    <xdr:to>
      <xdr:col>18</xdr:col>
      <xdr:colOff>152400</xdr:colOff>
      <xdr:row>15</xdr:row>
      <xdr:rowOff>0</xdr:rowOff>
    </xdr:to>
    <xdr:sp macro="" textlink="">
      <xdr:nvSpPr>
        <xdr:cNvPr id="2553255" name="AutoShape 11"/>
        <xdr:cNvSpPr>
          <a:spLocks noChangeArrowheads="1"/>
        </xdr:cNvSpPr>
      </xdr:nvSpPr>
      <xdr:spPr bwMode="auto">
        <a:xfrm>
          <a:off x="384810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553256" name="AutoShape 12"/>
        <xdr:cNvSpPr>
          <a:spLocks noChangeArrowheads="1"/>
        </xdr:cNvSpPr>
      </xdr:nvSpPr>
      <xdr:spPr bwMode="auto">
        <a:xfrm>
          <a:off x="60960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18</xdr:col>
      <xdr:colOff>28575</xdr:colOff>
      <xdr:row>3</xdr:row>
      <xdr:rowOff>190500</xdr:rowOff>
    </xdr:to>
    <xdr:pic>
      <xdr:nvPicPr>
        <xdr:cNvPr id="2553257" name="Picture 0" descr="Logo Vertical 4cm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29" name="AutoShape 7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30" name="AutoShape 8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31" name="AutoShape 9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32" name="AutoShape 10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57150</xdr:colOff>
      <xdr:row>15</xdr:row>
      <xdr:rowOff>0</xdr:rowOff>
    </xdr:from>
    <xdr:to>
      <xdr:col>18</xdr:col>
      <xdr:colOff>152400</xdr:colOff>
      <xdr:row>15</xdr:row>
      <xdr:rowOff>0</xdr:rowOff>
    </xdr:to>
    <xdr:sp macro="" textlink="">
      <xdr:nvSpPr>
        <xdr:cNvPr id="2620933" name="AutoShape 11"/>
        <xdr:cNvSpPr>
          <a:spLocks noChangeArrowheads="1"/>
        </xdr:cNvSpPr>
      </xdr:nvSpPr>
      <xdr:spPr bwMode="auto">
        <a:xfrm>
          <a:off x="3838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34" name="AutoShape 12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18</xdr:col>
      <xdr:colOff>28575</xdr:colOff>
      <xdr:row>3</xdr:row>
      <xdr:rowOff>190500</xdr:rowOff>
    </xdr:to>
    <xdr:pic>
      <xdr:nvPicPr>
        <xdr:cNvPr id="2620935" name="Picture 0" descr="Logo Vertical 4cm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36" name="AutoShape 7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37" name="AutoShape 8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38" name="AutoShape 9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39" name="AutoShape 10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57150</xdr:colOff>
      <xdr:row>15</xdr:row>
      <xdr:rowOff>0</xdr:rowOff>
    </xdr:from>
    <xdr:to>
      <xdr:col>18</xdr:col>
      <xdr:colOff>152400</xdr:colOff>
      <xdr:row>15</xdr:row>
      <xdr:rowOff>0</xdr:rowOff>
    </xdr:to>
    <xdr:sp macro="" textlink="">
      <xdr:nvSpPr>
        <xdr:cNvPr id="2620940" name="AutoShape 11"/>
        <xdr:cNvSpPr>
          <a:spLocks noChangeArrowheads="1"/>
        </xdr:cNvSpPr>
      </xdr:nvSpPr>
      <xdr:spPr bwMode="auto">
        <a:xfrm>
          <a:off x="3838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41" name="AutoShape 12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18</xdr:col>
      <xdr:colOff>28575</xdr:colOff>
      <xdr:row>3</xdr:row>
      <xdr:rowOff>190500</xdr:rowOff>
    </xdr:to>
    <xdr:pic>
      <xdr:nvPicPr>
        <xdr:cNvPr id="2620942" name="Picture 0" descr="Logo Vertical 4cm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43" name="AutoShape 7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44" name="AutoShape 8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45" name="AutoShape 9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46" name="AutoShape 10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57150</xdr:colOff>
      <xdr:row>15</xdr:row>
      <xdr:rowOff>0</xdr:rowOff>
    </xdr:from>
    <xdr:to>
      <xdr:col>18</xdr:col>
      <xdr:colOff>152400</xdr:colOff>
      <xdr:row>15</xdr:row>
      <xdr:rowOff>0</xdr:rowOff>
    </xdr:to>
    <xdr:sp macro="" textlink="">
      <xdr:nvSpPr>
        <xdr:cNvPr id="2620947" name="AutoShape 11"/>
        <xdr:cNvSpPr>
          <a:spLocks noChangeArrowheads="1"/>
        </xdr:cNvSpPr>
      </xdr:nvSpPr>
      <xdr:spPr bwMode="auto">
        <a:xfrm>
          <a:off x="3838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48" name="AutoShape 12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18</xdr:col>
      <xdr:colOff>28575</xdr:colOff>
      <xdr:row>3</xdr:row>
      <xdr:rowOff>190500</xdr:rowOff>
    </xdr:to>
    <xdr:pic>
      <xdr:nvPicPr>
        <xdr:cNvPr id="2620949" name="Picture 0" descr="Logo Vertical 4cm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50" name="AutoShape 7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51" name="AutoShape 8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52" name="AutoShape 9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53" name="AutoShape 10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57150</xdr:colOff>
      <xdr:row>15</xdr:row>
      <xdr:rowOff>0</xdr:rowOff>
    </xdr:from>
    <xdr:to>
      <xdr:col>18</xdr:col>
      <xdr:colOff>152400</xdr:colOff>
      <xdr:row>15</xdr:row>
      <xdr:rowOff>0</xdr:rowOff>
    </xdr:to>
    <xdr:sp macro="" textlink="">
      <xdr:nvSpPr>
        <xdr:cNvPr id="2620954" name="AutoShape 11"/>
        <xdr:cNvSpPr>
          <a:spLocks noChangeArrowheads="1"/>
        </xdr:cNvSpPr>
      </xdr:nvSpPr>
      <xdr:spPr bwMode="auto">
        <a:xfrm>
          <a:off x="3838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55" name="AutoShape 12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18</xdr:col>
      <xdr:colOff>28575</xdr:colOff>
      <xdr:row>3</xdr:row>
      <xdr:rowOff>190500</xdr:rowOff>
    </xdr:to>
    <xdr:pic>
      <xdr:nvPicPr>
        <xdr:cNvPr id="2620956" name="Picture 0" descr="Logo Vertical 4cm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57" name="AutoShape 7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58" name="AutoShape 8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59" name="AutoShape 9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60" name="AutoShape 10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57150</xdr:colOff>
      <xdr:row>15</xdr:row>
      <xdr:rowOff>0</xdr:rowOff>
    </xdr:from>
    <xdr:to>
      <xdr:col>18</xdr:col>
      <xdr:colOff>152400</xdr:colOff>
      <xdr:row>15</xdr:row>
      <xdr:rowOff>0</xdr:rowOff>
    </xdr:to>
    <xdr:sp macro="" textlink="">
      <xdr:nvSpPr>
        <xdr:cNvPr id="2620961" name="AutoShape 11"/>
        <xdr:cNvSpPr>
          <a:spLocks noChangeArrowheads="1"/>
        </xdr:cNvSpPr>
      </xdr:nvSpPr>
      <xdr:spPr bwMode="auto">
        <a:xfrm>
          <a:off x="3838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62" name="AutoShape 12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18</xdr:col>
      <xdr:colOff>28575</xdr:colOff>
      <xdr:row>3</xdr:row>
      <xdr:rowOff>190500</xdr:rowOff>
    </xdr:to>
    <xdr:pic>
      <xdr:nvPicPr>
        <xdr:cNvPr id="2620963" name="Picture 0" descr="Logo Vertical 4cm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64" name="AutoShape 7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65" name="AutoShape 8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66" name="AutoShape 9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67" name="AutoShape 10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57150</xdr:colOff>
      <xdr:row>15</xdr:row>
      <xdr:rowOff>0</xdr:rowOff>
    </xdr:from>
    <xdr:to>
      <xdr:col>18</xdr:col>
      <xdr:colOff>152400</xdr:colOff>
      <xdr:row>15</xdr:row>
      <xdr:rowOff>0</xdr:rowOff>
    </xdr:to>
    <xdr:sp macro="" textlink="">
      <xdr:nvSpPr>
        <xdr:cNvPr id="2620968" name="AutoShape 11"/>
        <xdr:cNvSpPr>
          <a:spLocks noChangeArrowheads="1"/>
        </xdr:cNvSpPr>
      </xdr:nvSpPr>
      <xdr:spPr bwMode="auto">
        <a:xfrm>
          <a:off x="3838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69" name="AutoShape 12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18</xdr:col>
      <xdr:colOff>28575</xdr:colOff>
      <xdr:row>3</xdr:row>
      <xdr:rowOff>190500</xdr:rowOff>
    </xdr:to>
    <xdr:pic>
      <xdr:nvPicPr>
        <xdr:cNvPr id="2620970" name="Picture 0" descr="Logo Vertical 4cm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71" name="AutoShape 7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72" name="AutoShape 8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73" name="AutoShape 9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74" name="AutoShape 10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57150</xdr:colOff>
      <xdr:row>15</xdr:row>
      <xdr:rowOff>0</xdr:rowOff>
    </xdr:from>
    <xdr:to>
      <xdr:col>18</xdr:col>
      <xdr:colOff>152400</xdr:colOff>
      <xdr:row>15</xdr:row>
      <xdr:rowOff>0</xdr:rowOff>
    </xdr:to>
    <xdr:sp macro="" textlink="">
      <xdr:nvSpPr>
        <xdr:cNvPr id="2620975" name="AutoShape 11"/>
        <xdr:cNvSpPr>
          <a:spLocks noChangeArrowheads="1"/>
        </xdr:cNvSpPr>
      </xdr:nvSpPr>
      <xdr:spPr bwMode="auto">
        <a:xfrm>
          <a:off x="3838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76" name="AutoShape 12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18</xdr:col>
      <xdr:colOff>28575</xdr:colOff>
      <xdr:row>3</xdr:row>
      <xdr:rowOff>190500</xdr:rowOff>
    </xdr:to>
    <xdr:pic>
      <xdr:nvPicPr>
        <xdr:cNvPr id="2620977" name="Picture 0" descr="Logo Vertical 4cm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78" name="AutoShape 7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79" name="AutoShape 8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80" name="AutoShape 9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81" name="AutoShape 10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57150</xdr:colOff>
      <xdr:row>15</xdr:row>
      <xdr:rowOff>0</xdr:rowOff>
    </xdr:from>
    <xdr:to>
      <xdr:col>18</xdr:col>
      <xdr:colOff>152400</xdr:colOff>
      <xdr:row>15</xdr:row>
      <xdr:rowOff>0</xdr:rowOff>
    </xdr:to>
    <xdr:sp macro="" textlink="">
      <xdr:nvSpPr>
        <xdr:cNvPr id="2620982" name="AutoShape 11"/>
        <xdr:cNvSpPr>
          <a:spLocks noChangeArrowheads="1"/>
        </xdr:cNvSpPr>
      </xdr:nvSpPr>
      <xdr:spPr bwMode="auto">
        <a:xfrm>
          <a:off x="3838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83" name="AutoShape 12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18</xdr:col>
      <xdr:colOff>28575</xdr:colOff>
      <xdr:row>3</xdr:row>
      <xdr:rowOff>190500</xdr:rowOff>
    </xdr:to>
    <xdr:pic>
      <xdr:nvPicPr>
        <xdr:cNvPr id="2620984" name="Picture 0" descr="Logo Vertical 4cm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85" name="AutoShape 7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86" name="AutoShape 8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87" name="AutoShape 9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88" name="AutoShape 10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57150</xdr:colOff>
      <xdr:row>15</xdr:row>
      <xdr:rowOff>0</xdr:rowOff>
    </xdr:from>
    <xdr:to>
      <xdr:col>18</xdr:col>
      <xdr:colOff>152400</xdr:colOff>
      <xdr:row>15</xdr:row>
      <xdr:rowOff>0</xdr:rowOff>
    </xdr:to>
    <xdr:sp macro="" textlink="">
      <xdr:nvSpPr>
        <xdr:cNvPr id="2620989" name="AutoShape 11"/>
        <xdr:cNvSpPr>
          <a:spLocks noChangeArrowheads="1"/>
        </xdr:cNvSpPr>
      </xdr:nvSpPr>
      <xdr:spPr bwMode="auto">
        <a:xfrm>
          <a:off x="3838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90" name="AutoShape 12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18</xdr:col>
      <xdr:colOff>28575</xdr:colOff>
      <xdr:row>3</xdr:row>
      <xdr:rowOff>190500</xdr:rowOff>
    </xdr:to>
    <xdr:pic>
      <xdr:nvPicPr>
        <xdr:cNvPr id="2620991" name="Picture 0" descr="Logo Vertical 4cm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92" name="AutoShape 7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93" name="AutoShape 8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0994" name="AutoShape 9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95" name="AutoShape 10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57150</xdr:colOff>
      <xdr:row>15</xdr:row>
      <xdr:rowOff>0</xdr:rowOff>
    </xdr:from>
    <xdr:to>
      <xdr:col>18</xdr:col>
      <xdr:colOff>152400</xdr:colOff>
      <xdr:row>15</xdr:row>
      <xdr:rowOff>0</xdr:rowOff>
    </xdr:to>
    <xdr:sp macro="" textlink="">
      <xdr:nvSpPr>
        <xdr:cNvPr id="2620996" name="AutoShape 11"/>
        <xdr:cNvSpPr>
          <a:spLocks noChangeArrowheads="1"/>
        </xdr:cNvSpPr>
      </xdr:nvSpPr>
      <xdr:spPr bwMode="auto">
        <a:xfrm>
          <a:off x="3838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97" name="AutoShape 12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18</xdr:col>
      <xdr:colOff>28575</xdr:colOff>
      <xdr:row>3</xdr:row>
      <xdr:rowOff>190500</xdr:rowOff>
    </xdr:to>
    <xdr:pic>
      <xdr:nvPicPr>
        <xdr:cNvPr id="2620998" name="Picture 0" descr="Logo Vertical 4cm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0999" name="AutoShape 7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1000" name="AutoShape 8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621001" name="AutoShape 9"/>
        <xdr:cNvSpPr>
          <a:spLocks noChangeArrowheads="1"/>
        </xdr:cNvSpPr>
      </xdr:nvSpPr>
      <xdr:spPr bwMode="auto">
        <a:xfrm>
          <a:off x="78105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1002" name="AutoShape 10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57150</xdr:colOff>
      <xdr:row>15</xdr:row>
      <xdr:rowOff>0</xdr:rowOff>
    </xdr:from>
    <xdr:to>
      <xdr:col>18</xdr:col>
      <xdr:colOff>152400</xdr:colOff>
      <xdr:row>15</xdr:row>
      <xdr:rowOff>0</xdr:rowOff>
    </xdr:to>
    <xdr:sp macro="" textlink="">
      <xdr:nvSpPr>
        <xdr:cNvPr id="2621003" name="AutoShape 11"/>
        <xdr:cNvSpPr>
          <a:spLocks noChangeArrowheads="1"/>
        </xdr:cNvSpPr>
      </xdr:nvSpPr>
      <xdr:spPr bwMode="auto">
        <a:xfrm>
          <a:off x="3838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621004" name="AutoShape 12"/>
        <xdr:cNvSpPr>
          <a:spLocks noChangeArrowheads="1"/>
        </xdr:cNvSpPr>
      </xdr:nvSpPr>
      <xdr:spPr bwMode="auto">
        <a:xfrm>
          <a:off x="6000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18</xdr:col>
      <xdr:colOff>28575</xdr:colOff>
      <xdr:row>3</xdr:row>
      <xdr:rowOff>190500</xdr:rowOff>
    </xdr:to>
    <xdr:pic>
      <xdr:nvPicPr>
        <xdr:cNvPr id="2621005" name="Picture 0" descr="Logo Vertical 4cm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555299" name="AutoShape 7"/>
        <xdr:cNvSpPr>
          <a:spLocks noChangeArrowheads="1"/>
        </xdr:cNvSpPr>
      </xdr:nvSpPr>
      <xdr:spPr bwMode="auto">
        <a:xfrm>
          <a:off x="60960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555300" name="AutoShape 8"/>
        <xdr:cNvSpPr>
          <a:spLocks noChangeArrowheads="1"/>
        </xdr:cNvSpPr>
      </xdr:nvSpPr>
      <xdr:spPr bwMode="auto">
        <a:xfrm>
          <a:off x="790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555301" name="AutoShape 9"/>
        <xdr:cNvSpPr>
          <a:spLocks noChangeArrowheads="1"/>
        </xdr:cNvSpPr>
      </xdr:nvSpPr>
      <xdr:spPr bwMode="auto">
        <a:xfrm>
          <a:off x="790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555302" name="AutoShape 10"/>
        <xdr:cNvSpPr>
          <a:spLocks noChangeArrowheads="1"/>
        </xdr:cNvSpPr>
      </xdr:nvSpPr>
      <xdr:spPr bwMode="auto">
        <a:xfrm>
          <a:off x="60960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57150</xdr:colOff>
      <xdr:row>15</xdr:row>
      <xdr:rowOff>0</xdr:rowOff>
    </xdr:from>
    <xdr:to>
      <xdr:col>18</xdr:col>
      <xdr:colOff>152400</xdr:colOff>
      <xdr:row>15</xdr:row>
      <xdr:rowOff>0</xdr:rowOff>
    </xdr:to>
    <xdr:sp macro="" textlink="">
      <xdr:nvSpPr>
        <xdr:cNvPr id="2555303" name="AutoShape 11"/>
        <xdr:cNvSpPr>
          <a:spLocks noChangeArrowheads="1"/>
        </xdr:cNvSpPr>
      </xdr:nvSpPr>
      <xdr:spPr bwMode="auto">
        <a:xfrm>
          <a:off x="384810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555304" name="AutoShape 12"/>
        <xdr:cNvSpPr>
          <a:spLocks noChangeArrowheads="1"/>
        </xdr:cNvSpPr>
      </xdr:nvSpPr>
      <xdr:spPr bwMode="auto">
        <a:xfrm>
          <a:off x="60960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18</xdr:col>
      <xdr:colOff>28575</xdr:colOff>
      <xdr:row>3</xdr:row>
      <xdr:rowOff>190500</xdr:rowOff>
    </xdr:to>
    <xdr:pic>
      <xdr:nvPicPr>
        <xdr:cNvPr id="2555305" name="Picture 0" descr="Logo Vertical 4cm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557347" name="AutoShape 7"/>
        <xdr:cNvSpPr>
          <a:spLocks noChangeArrowheads="1"/>
        </xdr:cNvSpPr>
      </xdr:nvSpPr>
      <xdr:spPr bwMode="auto">
        <a:xfrm>
          <a:off x="60960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557348" name="AutoShape 8"/>
        <xdr:cNvSpPr>
          <a:spLocks noChangeArrowheads="1"/>
        </xdr:cNvSpPr>
      </xdr:nvSpPr>
      <xdr:spPr bwMode="auto">
        <a:xfrm>
          <a:off x="790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15</xdr:row>
      <xdr:rowOff>0</xdr:rowOff>
    </xdr:to>
    <xdr:sp macro="" textlink="">
      <xdr:nvSpPr>
        <xdr:cNvPr id="2557349" name="AutoShape 9"/>
        <xdr:cNvSpPr>
          <a:spLocks noChangeArrowheads="1"/>
        </xdr:cNvSpPr>
      </xdr:nvSpPr>
      <xdr:spPr bwMode="auto">
        <a:xfrm>
          <a:off x="790575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557350" name="AutoShape 10"/>
        <xdr:cNvSpPr>
          <a:spLocks noChangeArrowheads="1"/>
        </xdr:cNvSpPr>
      </xdr:nvSpPr>
      <xdr:spPr bwMode="auto">
        <a:xfrm>
          <a:off x="60960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57150</xdr:colOff>
      <xdr:row>15</xdr:row>
      <xdr:rowOff>0</xdr:rowOff>
    </xdr:from>
    <xdr:to>
      <xdr:col>18</xdr:col>
      <xdr:colOff>152400</xdr:colOff>
      <xdr:row>15</xdr:row>
      <xdr:rowOff>0</xdr:rowOff>
    </xdr:to>
    <xdr:sp macro="" textlink="">
      <xdr:nvSpPr>
        <xdr:cNvPr id="2557351" name="AutoShape 11"/>
        <xdr:cNvSpPr>
          <a:spLocks noChangeArrowheads="1"/>
        </xdr:cNvSpPr>
      </xdr:nvSpPr>
      <xdr:spPr bwMode="auto">
        <a:xfrm>
          <a:off x="384810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152400</xdr:colOff>
      <xdr:row>15</xdr:row>
      <xdr:rowOff>0</xdr:rowOff>
    </xdr:to>
    <xdr:sp macro="" textlink="">
      <xdr:nvSpPr>
        <xdr:cNvPr id="2557352" name="AutoShape 12"/>
        <xdr:cNvSpPr>
          <a:spLocks noChangeArrowheads="1"/>
        </xdr:cNvSpPr>
      </xdr:nvSpPr>
      <xdr:spPr bwMode="auto">
        <a:xfrm>
          <a:off x="609600" y="3076575"/>
          <a:ext cx="952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249990</xdr:colOff>
      <xdr:row>0</xdr:row>
      <xdr:rowOff>140571</xdr:rowOff>
    </xdr:from>
    <xdr:to>
      <xdr:col>25</xdr:col>
      <xdr:colOff>0</xdr:colOff>
      <xdr:row>3</xdr:row>
      <xdr:rowOff>209550</xdr:rowOff>
    </xdr:to>
    <xdr:pic>
      <xdr:nvPicPr>
        <xdr:cNvPr id="2557353" name="Picture 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40765" y="140571"/>
          <a:ext cx="2245560" cy="783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84"/>
  <sheetViews>
    <sheetView topLeftCell="A4" zoomScale="75" workbookViewId="0">
      <selection activeCell="Z48" sqref="Z48:AI48"/>
    </sheetView>
  </sheetViews>
  <sheetFormatPr defaultColWidth="0.140625" defaultRowHeight="18.75" x14ac:dyDescent="0.3"/>
  <cols>
    <col min="1" max="1" width="8.28515625" style="2" customWidth="1"/>
    <col min="2" max="2" width="2.7109375" style="2" customWidth="1"/>
    <col min="3" max="3" width="4" style="2" customWidth="1"/>
    <col min="4" max="4" width="2.5703125" style="2" customWidth="1"/>
    <col min="5" max="5" width="4.28515625" style="2" customWidth="1"/>
    <col min="6" max="9" width="2.7109375" style="2" customWidth="1"/>
    <col min="10" max="10" width="3.140625" style="2" customWidth="1"/>
    <col min="11" max="11" width="4.42578125" style="2" customWidth="1"/>
    <col min="12" max="12" width="2.7109375" style="2" customWidth="1"/>
    <col min="13" max="13" width="2" style="2" customWidth="1"/>
    <col min="14" max="16" width="2.7109375" style="2" customWidth="1"/>
    <col min="17" max="17" width="3.5703125" style="2" customWidth="1"/>
    <col min="18" max="18" width="0.140625" style="2"/>
    <col min="19" max="19" width="3.5703125" style="2" customWidth="1"/>
    <col min="20" max="20" width="0.140625" style="2"/>
    <col min="21" max="21" width="2.7109375" style="2" hidden="1" customWidth="1"/>
    <col min="22" max="22" width="2.7109375" style="2" customWidth="1"/>
    <col min="23" max="23" width="4" style="2" customWidth="1"/>
    <col min="24" max="24" width="3.28515625" style="2" customWidth="1"/>
    <col min="25" max="26" width="2.7109375" style="2" customWidth="1"/>
    <col min="27" max="28" width="2.85546875" style="2" bestFit="1" customWidth="1"/>
    <col min="29" max="29" width="7" style="2" bestFit="1" customWidth="1"/>
    <col min="30" max="30" width="5.5703125" style="2" bestFit="1" customWidth="1"/>
    <col min="31" max="31" width="6.140625" style="2" bestFit="1" customWidth="1"/>
    <col min="32" max="34" width="2.85546875" style="2" bestFit="1" customWidth="1"/>
    <col min="35" max="35" width="3.28515625" style="2" customWidth="1"/>
    <col min="36" max="236" width="2.7109375" style="2" customWidth="1"/>
    <col min="237" max="237" width="8.28515625" style="2" customWidth="1"/>
    <col min="238" max="238" width="2.7109375" style="2" customWidth="1"/>
    <col min="239" max="239" width="4" style="2" customWidth="1"/>
    <col min="240" max="240" width="2.5703125" style="2" customWidth="1"/>
    <col min="241" max="241" width="4.28515625" style="2" customWidth="1"/>
    <col min="242" max="245" width="2.7109375" style="2" customWidth="1"/>
    <col min="246" max="246" width="3.140625" style="2" customWidth="1"/>
    <col min="247" max="247" width="4.42578125" style="2" customWidth="1"/>
    <col min="248" max="248" width="2.7109375" style="2" customWidth="1"/>
    <col min="249" max="249" width="2" style="2" customWidth="1"/>
    <col min="250" max="252" width="2.7109375" style="2" customWidth="1"/>
    <col min="253" max="253" width="3.5703125" style="2" customWidth="1"/>
    <col min="254" max="254" width="0.140625" style="2"/>
    <col min="255" max="255" width="3.5703125" style="2" customWidth="1"/>
    <col min="256" max="16384" width="0.140625" style="2"/>
  </cols>
  <sheetData>
    <row r="1" spans="1:3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1"/>
    </row>
    <row r="3" spans="1:36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5"/>
      <c r="AD3" s="5"/>
      <c r="AE3" s="5"/>
      <c r="AF3" s="5"/>
      <c r="AG3" s="5"/>
      <c r="AH3" s="5"/>
      <c r="AI3" s="5"/>
      <c r="AJ3" s="1"/>
    </row>
    <row r="4" spans="1:36" ht="21.75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5"/>
      <c r="AC4" s="5"/>
      <c r="AD4" s="5"/>
      <c r="AE4" s="5"/>
      <c r="AF4" s="5"/>
      <c r="AG4" s="5"/>
      <c r="AH4" s="5"/>
      <c r="AI4" s="5"/>
      <c r="AJ4" s="1"/>
    </row>
    <row r="5" spans="1:36" ht="20.25" customHeight="1" x14ac:dyDescent="0.3">
      <c r="A5" s="192" t="s">
        <v>42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"/>
    </row>
    <row r="6" spans="1:36" ht="14.25" customHeight="1" x14ac:dyDescent="0.3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"/>
    </row>
    <row r="7" spans="1:36" ht="16.5" customHeight="1" x14ac:dyDescent="0.3">
      <c r="A7" s="194" t="s">
        <v>43</v>
      </c>
      <c r="B7" s="194"/>
      <c r="C7" s="194"/>
      <c r="D7" s="194"/>
      <c r="E7" s="194"/>
      <c r="F7" s="9" t="s">
        <v>32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  <c r="Y7" s="195"/>
      <c r="Z7" s="195"/>
      <c r="AA7" s="12"/>
      <c r="AB7" s="12"/>
      <c r="AC7" s="40">
        <v>1331</v>
      </c>
      <c r="AD7" s="12"/>
      <c r="AE7" s="12"/>
      <c r="AF7" s="12"/>
      <c r="AG7" s="12"/>
      <c r="AH7" s="12"/>
      <c r="AI7" s="12"/>
      <c r="AJ7" s="1"/>
    </row>
    <row r="8" spans="1:36" ht="18" hidden="1" customHeigh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93"/>
      <c r="Y8" s="193"/>
      <c r="Z8" s="193"/>
      <c r="AA8" s="193"/>
      <c r="AB8" s="193"/>
      <c r="AC8" s="193"/>
      <c r="AD8" s="193"/>
      <c r="AE8" s="196"/>
      <c r="AF8" s="196"/>
      <c r="AG8" s="196"/>
      <c r="AH8" s="196"/>
      <c r="AI8" s="13"/>
      <c r="AJ8" s="1"/>
    </row>
    <row r="9" spans="1:36" ht="4.5" hidden="1" customHeight="1" x14ac:dyDescent="0.3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1"/>
    </row>
    <row r="10" spans="1:36" ht="15" customHeight="1" x14ac:dyDescent="0.3">
      <c r="A10" s="190" t="s">
        <v>44</v>
      </c>
      <c r="B10" s="156" t="s">
        <v>45</v>
      </c>
      <c r="C10" s="157"/>
      <c r="D10" s="157"/>
      <c r="E10" s="157"/>
      <c r="F10" s="157"/>
      <c r="G10" s="157"/>
      <c r="H10" s="157"/>
      <c r="I10" s="157"/>
      <c r="J10" s="158"/>
      <c r="K10" s="156" t="s">
        <v>46</v>
      </c>
      <c r="L10" s="157"/>
      <c r="M10" s="157"/>
      <c r="N10" s="157"/>
      <c r="O10" s="157"/>
      <c r="P10" s="157"/>
      <c r="Q10" s="157"/>
      <c r="R10" s="157"/>
      <c r="S10" s="158"/>
      <c r="T10" s="159" t="s">
        <v>40</v>
      </c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1"/>
      <c r="AJ10" s="1"/>
    </row>
    <row r="11" spans="1:36" ht="6.75" customHeight="1" x14ac:dyDescent="0.3">
      <c r="A11" s="191"/>
      <c r="B11" s="14"/>
      <c r="C11" s="15"/>
      <c r="D11" s="15"/>
      <c r="E11" s="15"/>
      <c r="F11" s="15"/>
      <c r="G11" s="15"/>
      <c r="H11" s="15"/>
      <c r="I11" s="15"/>
      <c r="J11" s="16"/>
      <c r="K11" s="14"/>
      <c r="L11" s="15"/>
      <c r="M11" s="15"/>
      <c r="N11" s="15"/>
      <c r="O11" s="15"/>
      <c r="P11" s="15"/>
      <c r="Q11" s="15"/>
      <c r="R11" s="15"/>
      <c r="S11" s="16"/>
      <c r="T11" s="17"/>
      <c r="U11" s="18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1"/>
    </row>
    <row r="12" spans="1:36" s="24" customFormat="1" ht="0.75" hidden="1" customHeight="1" x14ac:dyDescent="0.3">
      <c r="A12" s="191"/>
      <c r="B12" s="19"/>
      <c r="C12" s="20"/>
      <c r="D12" s="20"/>
      <c r="E12" s="20"/>
      <c r="F12" s="20"/>
      <c r="G12" s="20"/>
      <c r="H12" s="20"/>
      <c r="I12" s="20"/>
      <c r="J12" s="21"/>
      <c r="K12" s="19"/>
      <c r="L12" s="20"/>
      <c r="M12" s="20"/>
      <c r="N12" s="20"/>
      <c r="O12" s="20"/>
      <c r="P12" s="20"/>
      <c r="Q12" s="20"/>
      <c r="R12" s="20"/>
      <c r="S12" s="21"/>
      <c r="T12" s="22"/>
      <c r="U12" s="23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J12" s="5"/>
    </row>
    <row r="13" spans="1:36" ht="15.75" customHeight="1" x14ac:dyDescent="0.3">
      <c r="A13" s="191"/>
      <c r="B13" s="201" t="s">
        <v>56</v>
      </c>
      <c r="C13" s="202"/>
      <c r="D13" s="162">
        <v>41485</v>
      </c>
      <c r="E13" s="162"/>
      <c r="F13" s="162"/>
      <c r="G13" s="162"/>
      <c r="H13" s="162"/>
      <c r="I13" s="162"/>
      <c r="J13" s="163"/>
      <c r="K13" s="19" t="s">
        <v>56</v>
      </c>
      <c r="L13" s="162">
        <v>41485</v>
      </c>
      <c r="M13" s="162"/>
      <c r="N13" s="162"/>
      <c r="O13" s="162"/>
      <c r="P13" s="162"/>
      <c r="Q13" s="162"/>
      <c r="R13" s="162"/>
      <c r="S13" s="163"/>
      <c r="T13" s="22"/>
      <c r="U13" s="23"/>
      <c r="V13" s="164" t="s">
        <v>56</v>
      </c>
      <c r="W13" s="164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6"/>
      <c r="AJ13" s="1"/>
    </row>
    <row r="14" spans="1:36" ht="75.75" customHeight="1" x14ac:dyDescent="0.3">
      <c r="A14" s="191"/>
      <c r="B14" s="201" t="s">
        <v>47</v>
      </c>
      <c r="C14" s="202"/>
      <c r="D14" s="167"/>
      <c r="E14" s="167"/>
      <c r="F14" s="167"/>
      <c r="G14" s="167"/>
      <c r="H14" s="167"/>
      <c r="I14" s="167"/>
      <c r="J14" s="168"/>
      <c r="K14" s="19" t="s">
        <v>47</v>
      </c>
      <c r="L14" s="167"/>
      <c r="M14" s="167"/>
      <c r="N14" s="167"/>
      <c r="O14" s="167"/>
      <c r="P14" s="167"/>
      <c r="Q14" s="167"/>
      <c r="R14" s="167"/>
      <c r="S14" s="168"/>
      <c r="T14" s="22"/>
      <c r="U14" s="23"/>
      <c r="V14" s="164" t="s">
        <v>48</v>
      </c>
      <c r="W14" s="164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70"/>
      <c r="AJ14" s="1"/>
    </row>
    <row r="15" spans="1:36" ht="12" hidden="1" customHeight="1" x14ac:dyDescent="0.3">
      <c r="A15" s="191"/>
      <c r="B15" s="19"/>
      <c r="C15" s="20"/>
      <c r="D15" s="20"/>
      <c r="E15" s="20"/>
      <c r="F15" s="20"/>
      <c r="G15" s="20"/>
      <c r="H15" s="20"/>
      <c r="I15" s="20"/>
      <c r="J15" s="21"/>
      <c r="K15" s="19"/>
      <c r="L15" s="20"/>
      <c r="M15" s="20"/>
      <c r="N15" s="20"/>
      <c r="O15" s="20"/>
      <c r="P15" s="20"/>
      <c r="Q15" s="20"/>
      <c r="R15" s="20"/>
      <c r="S15" s="21"/>
      <c r="T15" s="22"/>
      <c r="U15" s="23"/>
      <c r="V15" s="25"/>
      <c r="W15" s="25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70"/>
      <c r="AJ15" s="1"/>
    </row>
    <row r="16" spans="1:36" ht="17.25" customHeight="1" x14ac:dyDescent="0.3">
      <c r="A16" s="64" t="s">
        <v>49</v>
      </c>
      <c r="B16" s="26" t="s">
        <v>50</v>
      </c>
      <c r="C16" s="27"/>
      <c r="D16" s="27"/>
      <c r="E16" s="27"/>
      <c r="F16" s="27"/>
      <c r="G16" s="27"/>
      <c r="H16" s="27"/>
      <c r="I16" s="27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2"/>
      <c r="AJ16" s="1"/>
    </row>
    <row r="17" spans="1:36" x14ac:dyDescent="0.3">
      <c r="A17" s="65"/>
      <c r="B17" s="147" t="s">
        <v>51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9"/>
      <c r="AJ17" s="1"/>
    </row>
    <row r="18" spans="1:36" ht="18.75" customHeight="1" x14ac:dyDescent="0.3">
      <c r="A18" s="65"/>
      <c r="B18" s="179" t="s">
        <v>52</v>
      </c>
      <c r="C18" s="180"/>
      <c r="D18" s="180"/>
      <c r="E18" s="180"/>
      <c r="F18" s="181" t="e">
        <f>VLOOKUP($AC$7,#REF!,4)</f>
        <v>#REF!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3"/>
      <c r="AJ18" s="1"/>
    </row>
    <row r="19" spans="1:36" ht="18.75" customHeight="1" x14ac:dyDescent="0.3">
      <c r="A19" s="65"/>
      <c r="B19" s="177" t="s">
        <v>53</v>
      </c>
      <c r="C19" s="178"/>
      <c r="D19" s="178"/>
      <c r="E19" s="71"/>
      <c r="F19" s="71"/>
      <c r="G19" s="71"/>
      <c r="H19" s="71"/>
      <c r="I19" s="71"/>
      <c r="J19" s="71"/>
      <c r="K19" s="71"/>
      <c r="L19" s="177" t="s">
        <v>54</v>
      </c>
      <c r="M19" s="178"/>
      <c r="N19" s="71"/>
      <c r="O19" s="71"/>
      <c r="P19" s="71"/>
      <c r="Q19" s="71"/>
      <c r="R19" s="71"/>
      <c r="S19" s="71"/>
      <c r="T19" s="28"/>
      <c r="U19" s="28"/>
      <c r="V19" s="171" t="s">
        <v>2</v>
      </c>
      <c r="W19" s="172"/>
      <c r="X19" s="172"/>
      <c r="Y19" s="172"/>
      <c r="Z19" s="173"/>
      <c r="AA19" s="184" t="e">
        <f>VLOOKUP($AC$7,#REF!,5)</f>
        <v>#REF!</v>
      </c>
      <c r="AB19" s="185"/>
      <c r="AC19" s="185"/>
      <c r="AD19" s="185"/>
      <c r="AE19" s="185"/>
      <c r="AF19" s="185"/>
      <c r="AG19" s="185"/>
      <c r="AH19" s="185"/>
      <c r="AI19" s="186"/>
      <c r="AJ19" s="1"/>
    </row>
    <row r="20" spans="1:36" s="32" customFormat="1" ht="15.75" x14ac:dyDescent="0.25">
      <c r="A20" s="65"/>
      <c r="B20" s="29" t="s">
        <v>3</v>
      </c>
      <c r="C20" s="30"/>
      <c r="D20" s="174" t="s">
        <v>4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6"/>
      <c r="AA20" s="153" t="s">
        <v>5</v>
      </c>
      <c r="AB20" s="154"/>
      <c r="AC20" s="154"/>
      <c r="AD20" s="155"/>
      <c r="AE20" s="187" t="s">
        <v>6</v>
      </c>
      <c r="AF20" s="188"/>
      <c r="AG20" s="188"/>
      <c r="AH20" s="188"/>
      <c r="AI20" s="189"/>
      <c r="AJ20" s="31"/>
    </row>
    <row r="21" spans="1:36" ht="15.75" customHeight="1" x14ac:dyDescent="0.3">
      <c r="A21" s="65"/>
      <c r="B21" s="73" t="s">
        <v>55</v>
      </c>
      <c r="C21" s="69"/>
      <c r="D21" s="70" t="s">
        <v>36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2"/>
      <c r="AA21" s="150">
        <v>0</v>
      </c>
      <c r="AB21" s="133"/>
      <c r="AC21" s="133"/>
      <c r="AD21" s="134"/>
      <c r="AE21" s="106">
        <v>131.5</v>
      </c>
      <c r="AF21" s="107"/>
      <c r="AG21" s="107"/>
      <c r="AH21" s="107"/>
      <c r="AI21" s="108"/>
      <c r="AJ21" s="1"/>
    </row>
    <row r="22" spans="1:36" ht="15.75" customHeight="1" x14ac:dyDescent="0.3">
      <c r="A22" s="65"/>
      <c r="B22" s="73"/>
      <c r="C22" s="69"/>
      <c r="D22" s="70" t="s">
        <v>37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2"/>
      <c r="AA22" s="132">
        <v>0</v>
      </c>
      <c r="AB22" s="133"/>
      <c r="AC22" s="133"/>
      <c r="AD22" s="134"/>
      <c r="AE22" s="106">
        <v>0</v>
      </c>
      <c r="AF22" s="107"/>
      <c r="AG22" s="107"/>
      <c r="AH22" s="107"/>
      <c r="AI22" s="108"/>
      <c r="AJ22" s="1"/>
    </row>
    <row r="23" spans="1:36" ht="15" customHeight="1" x14ac:dyDescent="0.3">
      <c r="A23" s="65"/>
      <c r="B23" s="73"/>
      <c r="C23" s="69"/>
      <c r="D23" s="70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2"/>
      <c r="AA23" s="132">
        <v>0</v>
      </c>
      <c r="AB23" s="133"/>
      <c r="AC23" s="133"/>
      <c r="AD23" s="134"/>
      <c r="AE23" s="106">
        <v>0</v>
      </c>
      <c r="AF23" s="107"/>
      <c r="AG23" s="107"/>
      <c r="AH23" s="107"/>
      <c r="AI23" s="108"/>
      <c r="AJ23" s="1"/>
    </row>
    <row r="24" spans="1:36" ht="14.25" customHeight="1" x14ac:dyDescent="0.3">
      <c r="A24" s="65"/>
      <c r="B24" s="73"/>
      <c r="C24" s="69"/>
      <c r="D24" s="70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2"/>
      <c r="AA24" s="132">
        <v>0</v>
      </c>
      <c r="AB24" s="133"/>
      <c r="AC24" s="133"/>
      <c r="AD24" s="134"/>
      <c r="AE24" s="106">
        <v>0</v>
      </c>
      <c r="AF24" s="107"/>
      <c r="AG24" s="107"/>
      <c r="AH24" s="107"/>
      <c r="AI24" s="108"/>
      <c r="AJ24" s="1"/>
    </row>
    <row r="25" spans="1:36" ht="15.75" customHeight="1" x14ac:dyDescent="0.3">
      <c r="A25" s="65"/>
      <c r="B25" s="73"/>
      <c r="C25" s="69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2"/>
      <c r="AA25" s="132">
        <v>0</v>
      </c>
      <c r="AB25" s="133"/>
      <c r="AC25" s="133"/>
      <c r="AD25" s="134"/>
      <c r="AE25" s="106">
        <v>0</v>
      </c>
      <c r="AF25" s="107"/>
      <c r="AG25" s="107"/>
      <c r="AH25" s="107"/>
      <c r="AI25" s="108"/>
      <c r="AJ25" s="1"/>
    </row>
    <row r="26" spans="1:36" ht="15" customHeight="1" x14ac:dyDescent="0.3">
      <c r="A26" s="65"/>
      <c r="B26" s="68"/>
      <c r="C26" s="69"/>
      <c r="D26" s="70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2"/>
      <c r="AA26" s="132">
        <v>0</v>
      </c>
      <c r="AB26" s="133"/>
      <c r="AC26" s="133"/>
      <c r="AD26" s="134"/>
      <c r="AE26" s="106">
        <v>0</v>
      </c>
      <c r="AF26" s="107"/>
      <c r="AG26" s="107"/>
      <c r="AH26" s="107"/>
      <c r="AI26" s="108"/>
      <c r="AJ26" s="1"/>
    </row>
    <row r="27" spans="1:36" ht="14.25" customHeight="1" x14ac:dyDescent="0.3">
      <c r="A27" s="65"/>
      <c r="B27" s="68"/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2"/>
      <c r="AA27" s="132">
        <v>0</v>
      </c>
      <c r="AB27" s="133"/>
      <c r="AC27" s="133"/>
      <c r="AD27" s="134"/>
      <c r="AE27" s="106">
        <v>0</v>
      </c>
      <c r="AF27" s="107"/>
      <c r="AG27" s="107"/>
      <c r="AH27" s="107"/>
      <c r="AI27" s="108"/>
      <c r="AJ27" s="1"/>
    </row>
    <row r="28" spans="1:36" ht="14.25" customHeight="1" x14ac:dyDescent="0.3">
      <c r="A28" s="65"/>
      <c r="B28" s="68"/>
      <c r="C28" s="69"/>
      <c r="D28" s="7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132">
        <v>0</v>
      </c>
      <c r="AB28" s="133"/>
      <c r="AC28" s="133"/>
      <c r="AD28" s="134"/>
      <c r="AE28" s="106">
        <v>0</v>
      </c>
      <c r="AF28" s="107"/>
      <c r="AG28" s="107"/>
      <c r="AH28" s="107"/>
      <c r="AI28" s="108"/>
      <c r="AJ28" s="1"/>
    </row>
    <row r="29" spans="1:36" ht="15" customHeight="1" x14ac:dyDescent="0.3">
      <c r="A29" s="65"/>
      <c r="B29" s="68"/>
      <c r="C29" s="69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2"/>
      <c r="AA29" s="132">
        <v>0</v>
      </c>
      <c r="AB29" s="133"/>
      <c r="AC29" s="133"/>
      <c r="AD29" s="134"/>
      <c r="AE29" s="106">
        <v>0</v>
      </c>
      <c r="AF29" s="107"/>
      <c r="AG29" s="107"/>
      <c r="AH29" s="107"/>
      <c r="AI29" s="108"/>
      <c r="AJ29" s="1"/>
    </row>
    <row r="30" spans="1:36" ht="14.25" customHeight="1" x14ac:dyDescent="0.3">
      <c r="A30" s="65"/>
      <c r="B30" s="68"/>
      <c r="C30" s="69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2"/>
      <c r="AA30" s="132">
        <v>0</v>
      </c>
      <c r="AB30" s="133"/>
      <c r="AC30" s="133"/>
      <c r="AD30" s="134"/>
      <c r="AE30" s="106">
        <v>0</v>
      </c>
      <c r="AF30" s="107"/>
      <c r="AG30" s="107"/>
      <c r="AH30" s="107"/>
      <c r="AI30" s="108"/>
      <c r="AJ30" s="1"/>
    </row>
    <row r="31" spans="1:36" ht="15" customHeight="1" x14ac:dyDescent="0.3">
      <c r="A31" s="65"/>
      <c r="B31" s="68"/>
      <c r="C31" s="69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2"/>
      <c r="AA31" s="132">
        <v>0</v>
      </c>
      <c r="AB31" s="133"/>
      <c r="AC31" s="133"/>
      <c r="AD31" s="134"/>
      <c r="AE31" s="106">
        <v>0</v>
      </c>
      <c r="AF31" s="107"/>
      <c r="AG31" s="107"/>
      <c r="AH31" s="107"/>
      <c r="AI31" s="108"/>
      <c r="AJ31" s="1"/>
    </row>
    <row r="32" spans="1:36" ht="15.75" customHeight="1" x14ac:dyDescent="0.3">
      <c r="A32" s="65"/>
      <c r="B32" s="68"/>
      <c r="C32" s="69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2"/>
      <c r="AA32" s="132">
        <v>0</v>
      </c>
      <c r="AB32" s="133"/>
      <c r="AC32" s="133"/>
      <c r="AD32" s="134"/>
      <c r="AE32" s="106">
        <v>0</v>
      </c>
      <c r="AF32" s="107"/>
      <c r="AG32" s="107"/>
      <c r="AH32" s="107"/>
      <c r="AI32" s="108"/>
      <c r="AJ32" s="1"/>
    </row>
    <row r="33" spans="1:36" ht="14.25" customHeight="1" x14ac:dyDescent="0.3">
      <c r="A33" s="65"/>
      <c r="B33" s="73"/>
      <c r="C33" s="69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2"/>
      <c r="AA33" s="132">
        <v>0</v>
      </c>
      <c r="AB33" s="133"/>
      <c r="AC33" s="133"/>
      <c r="AD33" s="134"/>
      <c r="AE33" s="106">
        <v>0</v>
      </c>
      <c r="AF33" s="107"/>
      <c r="AG33" s="107"/>
      <c r="AH33" s="107"/>
      <c r="AI33" s="108"/>
      <c r="AJ33" s="1"/>
    </row>
    <row r="34" spans="1:36" ht="15" customHeight="1" x14ac:dyDescent="0.3">
      <c r="A34" s="65"/>
      <c r="B34" s="73"/>
      <c r="C34" s="69"/>
      <c r="D34" s="70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132">
        <v>0</v>
      </c>
      <c r="AB34" s="133"/>
      <c r="AC34" s="133"/>
      <c r="AD34" s="134"/>
      <c r="AE34" s="106">
        <v>0</v>
      </c>
      <c r="AF34" s="107"/>
      <c r="AG34" s="107"/>
      <c r="AH34" s="107"/>
      <c r="AI34" s="108"/>
      <c r="AJ34" s="1"/>
    </row>
    <row r="35" spans="1:36" ht="15.75" customHeight="1" x14ac:dyDescent="0.3">
      <c r="A35" s="65"/>
      <c r="B35" s="73"/>
      <c r="C35" s="69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2"/>
      <c r="AA35" s="132">
        <v>0</v>
      </c>
      <c r="AB35" s="133"/>
      <c r="AC35" s="133"/>
      <c r="AD35" s="134"/>
      <c r="AE35" s="106">
        <v>0</v>
      </c>
      <c r="AF35" s="107"/>
      <c r="AG35" s="107"/>
      <c r="AH35" s="107"/>
      <c r="AI35" s="108"/>
      <c r="AJ35" s="1"/>
    </row>
    <row r="36" spans="1:36" ht="15" customHeight="1" x14ac:dyDescent="0.3">
      <c r="A36" s="65"/>
      <c r="B36" s="104" t="s">
        <v>7</v>
      </c>
      <c r="C36" s="105"/>
      <c r="D36" s="105"/>
      <c r="E36" s="105"/>
      <c r="F36" s="39" t="s">
        <v>41</v>
      </c>
      <c r="G36" s="39" t="s">
        <v>41</v>
      </c>
      <c r="H36" s="39"/>
      <c r="I36" s="39"/>
      <c r="J36" s="103"/>
      <c r="K36" s="103"/>
      <c r="L36" s="103"/>
      <c r="M36" s="103"/>
      <c r="N36" s="103"/>
      <c r="O36" s="103"/>
      <c r="P36" s="103"/>
      <c r="Q36" s="103"/>
      <c r="R36" s="142"/>
      <c r="S36" s="142"/>
      <c r="T36" s="5"/>
      <c r="U36" s="5"/>
      <c r="V36" s="139" t="s">
        <v>8</v>
      </c>
      <c r="W36" s="140"/>
      <c r="X36" s="140"/>
      <c r="Y36" s="140"/>
      <c r="Z36" s="140"/>
      <c r="AA36" s="140"/>
      <c r="AB36" s="140"/>
      <c r="AC36" s="140"/>
      <c r="AD36" s="141"/>
      <c r="AE36" s="106">
        <f>AE21+AE22+AE23+AE24+AE25+AE26+AE27+AE28</f>
        <v>131.5</v>
      </c>
      <c r="AF36" s="107"/>
      <c r="AG36" s="107"/>
      <c r="AH36" s="107"/>
      <c r="AI36" s="108"/>
      <c r="AJ36" s="1"/>
    </row>
    <row r="37" spans="1:36" ht="15.75" customHeight="1" x14ac:dyDescent="0.3">
      <c r="A37" s="65"/>
      <c r="B37" s="33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43"/>
      <c r="S37" s="143"/>
      <c r="T37" s="5"/>
      <c r="U37" s="5"/>
      <c r="V37" s="130" t="s">
        <v>9</v>
      </c>
      <c r="W37" s="131"/>
      <c r="X37" s="131"/>
      <c r="Y37" s="131"/>
      <c r="Z37" s="131"/>
      <c r="AA37" s="131"/>
      <c r="AB37" s="131"/>
      <c r="AC37" s="135">
        <v>0.23</v>
      </c>
      <c r="AD37" s="136"/>
      <c r="AE37" s="106">
        <v>0</v>
      </c>
      <c r="AF37" s="107"/>
      <c r="AG37" s="107"/>
      <c r="AH37" s="107"/>
      <c r="AI37" s="108"/>
      <c r="AJ37" s="1"/>
    </row>
    <row r="38" spans="1:36" ht="18" customHeight="1" x14ac:dyDescent="0.3">
      <c r="A38" s="65"/>
      <c r="B38" s="33"/>
      <c r="C38" s="138" t="s">
        <v>38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43"/>
      <c r="S38" s="143"/>
      <c r="T38" s="5"/>
      <c r="U38" s="5"/>
      <c r="V38" s="130" t="s">
        <v>9</v>
      </c>
      <c r="W38" s="131"/>
      <c r="X38" s="131"/>
      <c r="Y38" s="131"/>
      <c r="Z38" s="131"/>
      <c r="AA38" s="131"/>
      <c r="AB38" s="131"/>
      <c r="AC38" s="135">
        <v>0.13</v>
      </c>
      <c r="AD38" s="136"/>
      <c r="AE38" s="106">
        <v>0</v>
      </c>
      <c r="AF38" s="107"/>
      <c r="AG38" s="107"/>
      <c r="AH38" s="107"/>
      <c r="AI38" s="108"/>
      <c r="AJ38" s="1"/>
    </row>
    <row r="39" spans="1:36" ht="16.5" customHeight="1" x14ac:dyDescent="0.3">
      <c r="A39" s="65"/>
      <c r="B39" s="33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43"/>
      <c r="S39" s="143"/>
      <c r="T39" s="5"/>
      <c r="U39" s="5"/>
      <c r="V39" s="130" t="s">
        <v>9</v>
      </c>
      <c r="W39" s="131"/>
      <c r="X39" s="131"/>
      <c r="Y39" s="131"/>
      <c r="Z39" s="131"/>
      <c r="AA39" s="131"/>
      <c r="AB39" s="131"/>
      <c r="AC39" s="135">
        <v>0.06</v>
      </c>
      <c r="AD39" s="136"/>
      <c r="AE39" s="106">
        <v>7.89</v>
      </c>
      <c r="AF39" s="107"/>
      <c r="AG39" s="107"/>
      <c r="AH39" s="107"/>
      <c r="AI39" s="108"/>
      <c r="AJ39" s="1"/>
    </row>
    <row r="40" spans="1:36" ht="18.75" customHeight="1" x14ac:dyDescent="0.3">
      <c r="A40" s="65"/>
      <c r="B40" s="34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43"/>
      <c r="S40" s="143"/>
      <c r="T40" s="5"/>
      <c r="U40" s="5"/>
      <c r="V40" s="144" t="s">
        <v>10</v>
      </c>
      <c r="W40" s="145"/>
      <c r="X40" s="145"/>
      <c r="Y40" s="145"/>
      <c r="Z40" s="145"/>
      <c r="AA40" s="145"/>
      <c r="AB40" s="145"/>
      <c r="AC40" s="145"/>
      <c r="AD40" s="146"/>
      <c r="AE40" s="106">
        <f>AE36+AE37+AE38+AE39</f>
        <v>139.38999999999999</v>
      </c>
      <c r="AF40" s="107"/>
      <c r="AG40" s="107"/>
      <c r="AH40" s="107"/>
      <c r="AI40" s="108"/>
      <c r="AJ40" s="1"/>
    </row>
    <row r="41" spans="1:36" ht="16.5" customHeight="1" x14ac:dyDescent="0.3">
      <c r="A41" s="65"/>
      <c r="B41" s="34"/>
      <c r="C41" s="100" t="s">
        <v>35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2"/>
      <c r="AJ41" s="1"/>
    </row>
    <row r="42" spans="1:36" ht="51.75" customHeight="1" x14ac:dyDescent="0.3">
      <c r="A42" s="65"/>
      <c r="B42" s="34"/>
      <c r="C42" s="100" t="s">
        <v>39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2"/>
      <c r="AJ42" s="1"/>
    </row>
    <row r="43" spans="1:36" ht="9" customHeight="1" x14ac:dyDescent="0.3">
      <c r="A43" s="65"/>
      <c r="B43" s="34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36"/>
      <c r="AJ43" s="1"/>
    </row>
    <row r="44" spans="1:36" ht="7.5" customHeight="1" x14ac:dyDescent="0.3">
      <c r="A44" s="65"/>
      <c r="B44" s="3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36"/>
      <c r="AJ44" s="1"/>
    </row>
    <row r="45" spans="1:36" ht="14.25" customHeight="1" thickBot="1" x14ac:dyDescent="0.35">
      <c r="A45" s="67"/>
      <c r="B45" s="95" t="s">
        <v>11</v>
      </c>
      <c r="C45" s="96"/>
      <c r="D45" s="96"/>
      <c r="E45" s="96"/>
      <c r="F45" s="96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8" t="s">
        <v>56</v>
      </c>
      <c r="T45" s="99"/>
      <c r="U45" s="99"/>
      <c r="V45" s="99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J45" s="1"/>
    </row>
    <row r="46" spans="1:36" ht="18.75" customHeight="1" x14ac:dyDescent="0.3">
      <c r="A46" s="64" t="s">
        <v>33</v>
      </c>
      <c r="B46" s="92" t="s">
        <v>13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4"/>
      <c r="AJ46" s="1"/>
    </row>
    <row r="47" spans="1:36" ht="23.25" customHeight="1" x14ac:dyDescent="0.3">
      <c r="A47" s="65"/>
      <c r="B47" s="82" t="s">
        <v>70</v>
      </c>
      <c r="C47" s="83"/>
      <c r="D47" s="83"/>
      <c r="E47" s="83"/>
      <c r="F47" s="83"/>
      <c r="G47" s="83"/>
      <c r="H47" s="83"/>
      <c r="I47" s="84"/>
      <c r="J47" s="85"/>
      <c r="K47" s="85"/>
      <c r="L47" s="85"/>
      <c r="M47" s="85"/>
      <c r="N47" s="85"/>
      <c r="O47" s="85"/>
      <c r="P47" s="85"/>
      <c r="Q47" s="86"/>
      <c r="R47" s="82" t="s">
        <v>14</v>
      </c>
      <c r="S47" s="83"/>
      <c r="T47" s="83"/>
      <c r="U47" s="83"/>
      <c r="V47" s="83"/>
      <c r="W47" s="83"/>
      <c r="X47" s="83"/>
      <c r="Y47" s="83"/>
      <c r="Z47" s="89" t="s">
        <v>69</v>
      </c>
      <c r="AA47" s="90"/>
      <c r="AB47" s="90"/>
      <c r="AC47" s="90"/>
      <c r="AD47" s="90"/>
      <c r="AE47" s="90"/>
      <c r="AF47" s="90"/>
      <c r="AG47" s="90"/>
      <c r="AH47" s="90"/>
      <c r="AI47" s="91"/>
      <c r="AJ47" s="1"/>
    </row>
    <row r="48" spans="1:36" ht="15" customHeight="1" x14ac:dyDescent="0.3">
      <c r="A48" s="65"/>
      <c r="B48" s="80" t="s">
        <v>15</v>
      </c>
      <c r="C48" s="81"/>
      <c r="D48" s="81"/>
      <c r="E48" s="81"/>
      <c r="F48" s="81"/>
      <c r="G48" s="81"/>
      <c r="H48" s="81"/>
      <c r="I48" s="77"/>
      <c r="J48" s="78"/>
      <c r="K48" s="78"/>
      <c r="L48" s="78"/>
      <c r="M48" s="78"/>
      <c r="N48" s="78"/>
      <c r="O48" s="78"/>
      <c r="P48" s="78"/>
      <c r="Q48" s="79"/>
      <c r="R48" s="80" t="s">
        <v>16</v>
      </c>
      <c r="S48" s="81"/>
      <c r="T48" s="81"/>
      <c r="U48" s="81"/>
      <c r="V48" s="81"/>
      <c r="W48" s="81"/>
      <c r="X48" s="81"/>
      <c r="Y48" s="81"/>
      <c r="Z48" s="74">
        <v>510</v>
      </c>
      <c r="AA48" s="75"/>
      <c r="AB48" s="75"/>
      <c r="AC48" s="75"/>
      <c r="AD48" s="75"/>
      <c r="AE48" s="75"/>
      <c r="AF48" s="75"/>
      <c r="AG48" s="75"/>
      <c r="AH48" s="75"/>
      <c r="AI48" s="76"/>
      <c r="AJ48" s="1"/>
    </row>
    <row r="49" spans="1:36" x14ac:dyDescent="0.3">
      <c r="A49" s="65"/>
      <c r="B49" s="80" t="s">
        <v>17</v>
      </c>
      <c r="C49" s="81"/>
      <c r="D49" s="81"/>
      <c r="E49" s="81"/>
      <c r="F49" s="81"/>
      <c r="G49" s="81"/>
      <c r="H49" s="81"/>
      <c r="I49" s="77"/>
      <c r="J49" s="78"/>
      <c r="K49" s="78"/>
      <c r="L49" s="78"/>
      <c r="M49" s="78"/>
      <c r="N49" s="78"/>
      <c r="O49" s="78"/>
      <c r="P49" s="78"/>
      <c r="Q49" s="79"/>
      <c r="R49" s="80" t="s">
        <v>18</v>
      </c>
      <c r="S49" s="81"/>
      <c r="T49" s="81"/>
      <c r="U49" s="81"/>
      <c r="V49" s="81"/>
      <c r="W49" s="81"/>
      <c r="X49" s="81"/>
      <c r="Y49" s="81"/>
      <c r="Z49" s="74" t="e">
        <f>VLOOKUP($AC$7,#REF!,7)</f>
        <v>#REF!</v>
      </c>
      <c r="AA49" s="75"/>
      <c r="AB49" s="75"/>
      <c r="AC49" s="75"/>
      <c r="AD49" s="75"/>
      <c r="AE49" s="75"/>
      <c r="AF49" s="75"/>
      <c r="AG49" s="75"/>
      <c r="AH49" s="75"/>
      <c r="AI49" s="76"/>
      <c r="AJ49" s="1"/>
    </row>
    <row r="50" spans="1:36" ht="18" customHeight="1" x14ac:dyDescent="0.3">
      <c r="A50" s="65"/>
      <c r="B50" s="80" t="s">
        <v>19</v>
      </c>
      <c r="C50" s="81"/>
      <c r="D50" s="81"/>
      <c r="E50" s="81"/>
      <c r="F50" s="81"/>
      <c r="G50" s="81"/>
      <c r="H50" s="81"/>
      <c r="I50" s="77"/>
      <c r="J50" s="78"/>
      <c r="K50" s="78"/>
      <c r="L50" s="78"/>
      <c r="M50" s="78"/>
      <c r="N50" s="78"/>
      <c r="O50" s="78"/>
      <c r="P50" s="78"/>
      <c r="Q50" s="79"/>
      <c r="R50" s="80" t="s">
        <v>20</v>
      </c>
      <c r="S50" s="81"/>
      <c r="T50" s="81"/>
      <c r="U50" s="81"/>
      <c r="V50" s="81"/>
      <c r="W50" s="81"/>
      <c r="X50" s="81"/>
      <c r="Y50" s="81"/>
      <c r="Z50" s="77"/>
      <c r="AA50" s="78"/>
      <c r="AB50" s="78"/>
      <c r="AC50" s="78"/>
      <c r="AD50" s="78"/>
      <c r="AE50" s="78"/>
      <c r="AF50" s="78"/>
      <c r="AG50" s="78"/>
      <c r="AH50" s="78"/>
      <c r="AI50" s="79"/>
      <c r="AJ50" s="1"/>
    </row>
    <row r="51" spans="1:36" x14ac:dyDescent="0.3">
      <c r="A51" s="65"/>
      <c r="B51" s="80" t="s">
        <v>21</v>
      </c>
      <c r="C51" s="81"/>
      <c r="D51" s="81"/>
      <c r="E51" s="81"/>
      <c r="F51" s="81"/>
      <c r="G51" s="81"/>
      <c r="H51" s="81"/>
      <c r="I51" s="77"/>
      <c r="J51" s="78"/>
      <c r="K51" s="78"/>
      <c r="L51" s="78"/>
      <c r="M51" s="78"/>
      <c r="N51" s="78"/>
      <c r="O51" s="78"/>
      <c r="P51" s="78"/>
      <c r="Q51" s="79"/>
      <c r="R51" s="121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3"/>
      <c r="AJ51" s="1"/>
    </row>
    <row r="52" spans="1:36" ht="19.5" thickBot="1" x14ac:dyDescent="0.35">
      <c r="A52" s="65"/>
      <c r="B52" s="80" t="s">
        <v>22</v>
      </c>
      <c r="C52" s="81"/>
      <c r="D52" s="81"/>
      <c r="E52" s="81"/>
      <c r="F52" s="81"/>
      <c r="G52" s="81"/>
      <c r="H52" s="81"/>
      <c r="I52" s="127"/>
      <c r="J52" s="128"/>
      <c r="K52" s="128"/>
      <c r="L52" s="128"/>
      <c r="M52" s="128"/>
      <c r="N52" s="128"/>
      <c r="O52" s="128"/>
      <c r="P52" s="128"/>
      <c r="Q52" s="129"/>
      <c r="R52" s="124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6"/>
      <c r="AJ52" s="1"/>
    </row>
    <row r="53" spans="1:36" x14ac:dyDescent="0.3">
      <c r="A53" s="65"/>
      <c r="B53" s="116" t="s">
        <v>23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8"/>
      <c r="M53" s="118"/>
      <c r="N53" s="118"/>
      <c r="O53" s="118"/>
      <c r="P53" s="118"/>
      <c r="Q53" s="118"/>
      <c r="R53" s="119" t="s">
        <v>24</v>
      </c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8"/>
      <c r="AF53" s="118"/>
      <c r="AG53" s="118"/>
      <c r="AH53" s="118"/>
      <c r="AI53" s="120"/>
      <c r="AJ53" s="1"/>
    </row>
    <row r="54" spans="1:36" ht="19.5" thickBot="1" x14ac:dyDescent="0.35">
      <c r="A54" s="66"/>
      <c r="B54" s="111" t="s">
        <v>25</v>
      </c>
      <c r="C54" s="112"/>
      <c r="D54" s="112"/>
      <c r="E54" s="112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4" t="s">
        <v>26</v>
      </c>
      <c r="AB54" s="114"/>
      <c r="AC54" s="114"/>
      <c r="AD54" s="114"/>
      <c r="AE54" s="113"/>
      <c r="AF54" s="113"/>
      <c r="AG54" s="113"/>
      <c r="AH54" s="113"/>
      <c r="AI54" s="115"/>
      <c r="AJ54" s="1"/>
    </row>
    <row r="55" spans="1:36" hidden="1" x14ac:dyDescent="0.3">
      <c r="A55" s="13" t="s">
        <v>43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"/>
    </row>
    <row r="56" spans="1:36" hidden="1" x14ac:dyDescent="0.3">
      <c r="A56" s="37" t="s">
        <v>27</v>
      </c>
      <c r="B56" s="1"/>
      <c r="C56" s="1"/>
      <c r="D56" s="1"/>
      <c r="E56" s="1"/>
      <c r="F56" s="1"/>
      <c r="G56" s="1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idden="1" x14ac:dyDescent="0.3">
      <c r="A57" s="37" t="s">
        <v>28</v>
      </c>
      <c r="B57" s="1"/>
      <c r="C57" s="1"/>
      <c r="D57" s="1"/>
      <c r="E57" s="1"/>
      <c r="F57" s="1"/>
      <c r="G57" s="1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idden="1" x14ac:dyDescent="0.3">
      <c r="A58" s="37" t="s">
        <v>29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idden="1" x14ac:dyDescent="0.3">
      <c r="A59" s="37" t="s">
        <v>30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idden="1" x14ac:dyDescent="0.3">
      <c r="A60" s="37" t="s">
        <v>31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x14ac:dyDescent="0.3">
      <c r="A63" s="1"/>
      <c r="B63" s="38"/>
      <c r="C63" s="38"/>
      <c r="D63" s="3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3">
      <c r="A64" s="1"/>
      <c r="B64" s="37"/>
      <c r="C64" s="37"/>
      <c r="D64" s="37"/>
      <c r="E64" s="13"/>
      <c r="F64" s="13"/>
      <c r="G64" s="1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3">
      <c r="A65" s="1"/>
      <c r="B65" s="37"/>
      <c r="C65" s="37"/>
      <c r="D65" s="37"/>
      <c r="E65" s="13"/>
      <c r="F65" s="13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3">
      <c r="A66" s="1"/>
      <c r="B66" s="37"/>
      <c r="C66" s="37"/>
      <c r="D66" s="37"/>
      <c r="E66" s="13"/>
      <c r="F66" s="13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x14ac:dyDescent="0.3">
      <c r="A67" s="1"/>
      <c r="B67" s="37"/>
      <c r="C67" s="37"/>
      <c r="D67" s="37"/>
      <c r="E67" s="13"/>
      <c r="F67" s="13"/>
      <c r="G67" s="1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6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6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6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6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6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6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</sheetData>
  <mergeCells count="153">
    <mergeCell ref="AA22:AD22"/>
    <mergeCell ref="A10:A15"/>
    <mergeCell ref="B10:J10"/>
    <mergeCell ref="L13:S13"/>
    <mergeCell ref="A5:AI5"/>
    <mergeCell ref="A7:E7"/>
    <mergeCell ref="Y7:Z7"/>
    <mergeCell ref="X8:AD8"/>
    <mergeCell ref="AE8:AH8"/>
    <mergeCell ref="V11:AI11"/>
    <mergeCell ref="V12:AI12"/>
    <mergeCell ref="B13:C13"/>
    <mergeCell ref="B14:C14"/>
    <mergeCell ref="B26:C26"/>
    <mergeCell ref="AE24:AI24"/>
    <mergeCell ref="J16:AI16"/>
    <mergeCell ref="AA20:AD20"/>
    <mergeCell ref="K10:S10"/>
    <mergeCell ref="T10:AI10"/>
    <mergeCell ref="D13:J13"/>
    <mergeCell ref="V13:W13"/>
    <mergeCell ref="X13:AI13"/>
    <mergeCell ref="L14:S14"/>
    <mergeCell ref="X14:AI15"/>
    <mergeCell ref="D14:J14"/>
    <mergeCell ref="V14:W14"/>
    <mergeCell ref="V19:Z19"/>
    <mergeCell ref="D20:Z20"/>
    <mergeCell ref="E19:K19"/>
    <mergeCell ref="B19:D19"/>
    <mergeCell ref="B18:E18"/>
    <mergeCell ref="F18:AI18"/>
    <mergeCell ref="AA19:AI19"/>
    <mergeCell ref="L19:M19"/>
    <mergeCell ref="AE20:AI20"/>
    <mergeCell ref="AE22:AI22"/>
    <mergeCell ref="D21:Z21"/>
    <mergeCell ref="AA29:AD29"/>
    <mergeCell ref="AE21:AI21"/>
    <mergeCell ref="N19:S19"/>
    <mergeCell ref="B17:AI17"/>
    <mergeCell ref="D28:Z28"/>
    <mergeCell ref="AE27:AI27"/>
    <mergeCell ref="AE28:AI28"/>
    <mergeCell ref="AA27:AD27"/>
    <mergeCell ref="D27:Z27"/>
    <mergeCell ref="B28:C28"/>
    <mergeCell ref="B27:C27"/>
    <mergeCell ref="AA28:AD28"/>
    <mergeCell ref="D24:Z24"/>
    <mergeCell ref="AA26:AD26"/>
    <mergeCell ref="D25:Z25"/>
    <mergeCell ref="B25:C25"/>
    <mergeCell ref="B24:C24"/>
    <mergeCell ref="B21:C21"/>
    <mergeCell ref="D22:Z22"/>
    <mergeCell ref="AE25:AI25"/>
    <mergeCell ref="AE26:AI26"/>
    <mergeCell ref="AA24:AD24"/>
    <mergeCell ref="AA21:AD21"/>
    <mergeCell ref="AA25:AD25"/>
    <mergeCell ref="D26:Z26"/>
    <mergeCell ref="B22:C22"/>
    <mergeCell ref="AA23:AD23"/>
    <mergeCell ref="D23:Z23"/>
    <mergeCell ref="B23:C23"/>
    <mergeCell ref="AE23:AI23"/>
    <mergeCell ref="R36:S40"/>
    <mergeCell ref="V40:AD40"/>
    <mergeCell ref="AC39:AD39"/>
    <mergeCell ref="AC38:AD38"/>
    <mergeCell ref="AE33:AI33"/>
    <mergeCell ref="AE30:AI30"/>
    <mergeCell ref="B29:C29"/>
    <mergeCell ref="D30:Z30"/>
    <mergeCell ref="AE31:AI31"/>
    <mergeCell ref="AE32:AI32"/>
    <mergeCell ref="AA32:AD32"/>
    <mergeCell ref="AA31:AD31"/>
    <mergeCell ref="AA30:AD30"/>
    <mergeCell ref="B30:C30"/>
    <mergeCell ref="AE29:AI29"/>
    <mergeCell ref="D29:Z29"/>
    <mergeCell ref="B33:C33"/>
    <mergeCell ref="D33:Z33"/>
    <mergeCell ref="C41:AI41"/>
    <mergeCell ref="AE40:AI40"/>
    <mergeCell ref="V37:AB37"/>
    <mergeCell ref="AA33:AD33"/>
    <mergeCell ref="AA35:AD35"/>
    <mergeCell ref="AA34:AD34"/>
    <mergeCell ref="AC37:AD37"/>
    <mergeCell ref="C40:Q40"/>
    <mergeCell ref="V39:AB39"/>
    <mergeCell ref="C39:Q39"/>
    <mergeCell ref="AE39:AI39"/>
    <mergeCell ref="C38:Q38"/>
    <mergeCell ref="B34:C34"/>
    <mergeCell ref="D34:Z34"/>
    <mergeCell ref="AE35:AI35"/>
    <mergeCell ref="AE34:AI34"/>
    <mergeCell ref="AE38:AI38"/>
    <mergeCell ref="AE37:AI37"/>
    <mergeCell ref="V36:AD36"/>
    <mergeCell ref="V38:AB38"/>
    <mergeCell ref="B55:AI55"/>
    <mergeCell ref="C37:Q37"/>
    <mergeCell ref="B54:E54"/>
    <mergeCell ref="F54:Z54"/>
    <mergeCell ref="AA54:AD54"/>
    <mergeCell ref="AE54:AI54"/>
    <mergeCell ref="Z49:AI49"/>
    <mergeCell ref="B53:K53"/>
    <mergeCell ref="L53:Q53"/>
    <mergeCell ref="R53:AD53"/>
    <mergeCell ref="B50:H50"/>
    <mergeCell ref="I50:Q50"/>
    <mergeCell ref="R50:Y50"/>
    <mergeCell ref="AE53:AI53"/>
    <mergeCell ref="B51:H51"/>
    <mergeCell ref="I51:Q51"/>
    <mergeCell ref="R51:AI52"/>
    <mergeCell ref="B52:H52"/>
    <mergeCell ref="I52:Q52"/>
    <mergeCell ref="B49:H49"/>
    <mergeCell ref="I49:Q49"/>
    <mergeCell ref="R49:Y49"/>
    <mergeCell ref="B48:H48"/>
    <mergeCell ref="I48:Q48"/>
    <mergeCell ref="A46:A54"/>
    <mergeCell ref="A16:A45"/>
    <mergeCell ref="B31:C31"/>
    <mergeCell ref="D31:Z31"/>
    <mergeCell ref="B32:C32"/>
    <mergeCell ref="D32:Z32"/>
    <mergeCell ref="B35:C35"/>
    <mergeCell ref="D35:Z35"/>
    <mergeCell ref="Z48:AI48"/>
    <mergeCell ref="Z50:AI50"/>
    <mergeCell ref="R48:Y48"/>
    <mergeCell ref="B47:H47"/>
    <mergeCell ref="I47:Q47"/>
    <mergeCell ref="W45:AI45"/>
    <mergeCell ref="R47:Y47"/>
    <mergeCell ref="Z47:AI47"/>
    <mergeCell ref="B46:AI46"/>
    <mergeCell ref="B45:F45"/>
    <mergeCell ref="G45:R45"/>
    <mergeCell ref="S45:V45"/>
    <mergeCell ref="C42:AI42"/>
    <mergeCell ref="J36:Q36"/>
    <mergeCell ref="B36:E36"/>
    <mergeCell ref="AE36:AI36"/>
  </mergeCells>
  <phoneticPr fontId="29" type="noConversion"/>
  <dataValidations count="1">
    <dataValidation type="list" allowBlank="1" showInputMessage="1" showErrorMessage="1" sqref="A7 IC7">
      <formula1>$A$55:$A$60</formula1>
    </dataValidation>
  </dataValidations>
  <printOptions horizontalCentered="1"/>
  <pageMargins left="0.39370078740157483" right="0.39370078740157483" top="0.28999999999999998" bottom="0.23" header="0" footer="0"/>
  <pageSetup paperSize="9" scale="8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78"/>
  <sheetViews>
    <sheetView topLeftCell="A4" workbookViewId="0">
      <selection activeCell="Z41" sqref="Z41:AI41"/>
    </sheetView>
  </sheetViews>
  <sheetFormatPr defaultColWidth="0.140625" defaultRowHeight="18.75" x14ac:dyDescent="0.3"/>
  <cols>
    <col min="1" max="1" width="8.28515625" style="2" customWidth="1"/>
    <col min="2" max="2" width="2.7109375" style="2" customWidth="1"/>
    <col min="3" max="3" width="4" style="2" customWidth="1"/>
    <col min="4" max="4" width="2.5703125" style="2" customWidth="1"/>
    <col min="5" max="5" width="4.28515625" style="2" customWidth="1"/>
    <col min="6" max="9" width="2.7109375" style="2" customWidth="1"/>
    <col min="10" max="10" width="3.140625" style="2" customWidth="1"/>
    <col min="11" max="11" width="4.42578125" style="2" customWidth="1"/>
    <col min="12" max="12" width="2.7109375" style="2" customWidth="1"/>
    <col min="13" max="13" width="2" style="2" customWidth="1"/>
    <col min="14" max="16" width="2.7109375" style="2" customWidth="1"/>
    <col min="17" max="17" width="3.5703125" style="2" customWidth="1"/>
    <col min="18" max="18" width="0.140625" style="2"/>
    <col min="19" max="19" width="3.5703125" style="2" customWidth="1"/>
    <col min="20" max="20" width="0.140625" style="2"/>
    <col min="21" max="21" width="2.7109375" style="2" hidden="1" customWidth="1"/>
    <col min="22" max="22" width="2.7109375" style="2" customWidth="1"/>
    <col min="23" max="23" width="4" style="2" customWidth="1"/>
    <col min="24" max="24" width="3.28515625" style="2" customWidth="1"/>
    <col min="25" max="26" width="2.7109375" style="2" customWidth="1"/>
    <col min="27" max="28" width="2.85546875" style="2" bestFit="1" customWidth="1"/>
    <col min="29" max="29" width="7" style="2" bestFit="1" customWidth="1"/>
    <col min="30" max="30" width="5.5703125" style="2" bestFit="1" customWidth="1"/>
    <col min="31" max="31" width="6.140625" style="2" bestFit="1" customWidth="1"/>
    <col min="32" max="34" width="2.85546875" style="2" bestFit="1" customWidth="1"/>
    <col min="35" max="35" width="3.28515625" style="2" customWidth="1"/>
    <col min="36" max="236" width="2.7109375" style="2" customWidth="1"/>
    <col min="237" max="237" width="8.28515625" style="2" customWidth="1"/>
    <col min="238" max="238" width="2.7109375" style="2" customWidth="1"/>
    <col min="239" max="239" width="4" style="2" customWidth="1"/>
    <col min="240" max="240" width="2.5703125" style="2" customWidth="1"/>
    <col min="241" max="241" width="4.28515625" style="2" customWidth="1"/>
    <col min="242" max="245" width="2.7109375" style="2" customWidth="1"/>
    <col min="246" max="246" width="3.140625" style="2" customWidth="1"/>
    <col min="247" max="247" width="4.42578125" style="2" customWidth="1"/>
    <col min="248" max="248" width="2.7109375" style="2" customWidth="1"/>
    <col min="249" max="249" width="2" style="2" customWidth="1"/>
    <col min="250" max="252" width="2.7109375" style="2" customWidth="1"/>
    <col min="253" max="253" width="3.5703125" style="2" customWidth="1"/>
    <col min="254" max="254" width="0.140625" style="2"/>
    <col min="255" max="255" width="3.5703125" style="2" customWidth="1"/>
    <col min="256" max="16384" width="0.140625" style="2"/>
  </cols>
  <sheetData>
    <row r="1" spans="1:3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1"/>
    </row>
    <row r="3" spans="1:36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5"/>
      <c r="AD3" s="5"/>
      <c r="AE3" s="5"/>
      <c r="AF3" s="5"/>
      <c r="AG3" s="5"/>
      <c r="AH3" s="5"/>
      <c r="AI3" s="5"/>
      <c r="AJ3" s="1"/>
    </row>
    <row r="4" spans="1:36" ht="21.75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5"/>
      <c r="AC4" s="5"/>
      <c r="AD4" s="5"/>
      <c r="AE4" s="5"/>
      <c r="AF4" s="5"/>
      <c r="AG4" s="5"/>
      <c r="AH4" s="5"/>
      <c r="AI4" s="5"/>
      <c r="AJ4" s="1"/>
    </row>
    <row r="5" spans="1:36" ht="20.25" customHeight="1" x14ac:dyDescent="0.3">
      <c r="A5" s="192" t="s">
        <v>42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"/>
    </row>
    <row r="6" spans="1:36" ht="14.25" customHeight="1" x14ac:dyDescent="0.3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"/>
    </row>
    <row r="7" spans="1:36" ht="16.5" customHeight="1" x14ac:dyDescent="0.3">
      <c r="A7" s="194" t="s">
        <v>43</v>
      </c>
      <c r="B7" s="194"/>
      <c r="C7" s="194"/>
      <c r="D7" s="194"/>
      <c r="E7" s="194"/>
      <c r="F7" s="9" t="s">
        <v>32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  <c r="Y7" s="195"/>
      <c r="Z7" s="195"/>
      <c r="AA7" s="12"/>
      <c r="AB7" s="12"/>
      <c r="AC7" s="40">
        <v>1671</v>
      </c>
      <c r="AD7" s="12"/>
      <c r="AE7" s="12"/>
      <c r="AF7" s="12"/>
      <c r="AG7" s="12"/>
      <c r="AH7" s="12"/>
      <c r="AI7" s="12"/>
      <c r="AJ7" s="1"/>
    </row>
    <row r="8" spans="1:36" ht="18" hidden="1" customHeigh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93"/>
      <c r="Y8" s="193"/>
      <c r="Z8" s="193"/>
      <c r="AA8" s="193"/>
      <c r="AB8" s="193"/>
      <c r="AC8" s="193"/>
      <c r="AD8" s="193"/>
      <c r="AE8" s="196"/>
      <c r="AF8" s="196"/>
      <c r="AG8" s="196"/>
      <c r="AH8" s="196"/>
      <c r="AI8" s="13"/>
      <c r="AJ8" s="1"/>
    </row>
    <row r="9" spans="1:36" ht="4.5" hidden="1" customHeight="1" x14ac:dyDescent="0.3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1"/>
    </row>
    <row r="10" spans="1:36" ht="15" customHeight="1" x14ac:dyDescent="0.3">
      <c r="A10" s="190" t="s">
        <v>44</v>
      </c>
      <c r="B10" s="156" t="s">
        <v>45</v>
      </c>
      <c r="C10" s="157"/>
      <c r="D10" s="157"/>
      <c r="E10" s="157"/>
      <c r="F10" s="157"/>
      <c r="G10" s="157"/>
      <c r="H10" s="157"/>
      <c r="I10" s="157"/>
      <c r="J10" s="158"/>
      <c r="K10" s="156" t="s">
        <v>46</v>
      </c>
      <c r="L10" s="157"/>
      <c r="M10" s="157"/>
      <c r="N10" s="157"/>
      <c r="O10" s="157"/>
      <c r="P10" s="157"/>
      <c r="Q10" s="157"/>
      <c r="R10" s="157"/>
      <c r="S10" s="158"/>
      <c r="T10" s="159" t="s">
        <v>40</v>
      </c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1"/>
      <c r="AJ10" s="1"/>
    </row>
    <row r="11" spans="1:36" ht="6.75" customHeight="1" x14ac:dyDescent="0.3">
      <c r="A11" s="191"/>
      <c r="B11" s="14"/>
      <c r="C11" s="15"/>
      <c r="D11" s="15"/>
      <c r="E11" s="15"/>
      <c r="F11" s="15"/>
      <c r="G11" s="15"/>
      <c r="H11" s="15"/>
      <c r="I11" s="15"/>
      <c r="J11" s="16"/>
      <c r="K11" s="14"/>
      <c r="L11" s="15"/>
      <c r="M11" s="15"/>
      <c r="N11" s="15"/>
      <c r="O11" s="15"/>
      <c r="P11" s="15"/>
      <c r="Q11" s="15"/>
      <c r="R11" s="15"/>
      <c r="S11" s="16"/>
      <c r="T11" s="17"/>
      <c r="U11" s="18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1"/>
    </row>
    <row r="12" spans="1:36" s="24" customFormat="1" ht="0.75" hidden="1" customHeight="1" x14ac:dyDescent="0.3">
      <c r="A12" s="191"/>
      <c r="B12" s="19"/>
      <c r="C12" s="20"/>
      <c r="D12" s="20"/>
      <c r="E12" s="20"/>
      <c r="F12" s="20"/>
      <c r="G12" s="20"/>
      <c r="H12" s="20"/>
      <c r="I12" s="20"/>
      <c r="J12" s="21"/>
      <c r="K12" s="19"/>
      <c r="L12" s="20"/>
      <c r="M12" s="20"/>
      <c r="N12" s="20"/>
      <c r="O12" s="20"/>
      <c r="P12" s="20"/>
      <c r="Q12" s="20"/>
      <c r="R12" s="20"/>
      <c r="S12" s="21"/>
      <c r="T12" s="22"/>
      <c r="U12" s="23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J12" s="5"/>
    </row>
    <row r="13" spans="1:36" ht="15.75" customHeight="1" x14ac:dyDescent="0.3">
      <c r="A13" s="191"/>
      <c r="B13" s="201" t="s">
        <v>56</v>
      </c>
      <c r="C13" s="202"/>
      <c r="D13" s="162">
        <v>41155</v>
      </c>
      <c r="E13" s="162"/>
      <c r="F13" s="162"/>
      <c r="G13" s="162"/>
      <c r="H13" s="162"/>
      <c r="I13" s="162"/>
      <c r="J13" s="163"/>
      <c r="K13" s="19" t="s">
        <v>56</v>
      </c>
      <c r="L13" s="162">
        <v>41155</v>
      </c>
      <c r="M13" s="162"/>
      <c r="N13" s="162"/>
      <c r="O13" s="162"/>
      <c r="P13" s="162"/>
      <c r="Q13" s="162"/>
      <c r="R13" s="162"/>
      <c r="S13" s="163"/>
      <c r="T13" s="22"/>
      <c r="U13" s="23"/>
      <c r="V13" s="164" t="s">
        <v>56</v>
      </c>
      <c r="W13" s="164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6"/>
      <c r="AJ13" s="1"/>
    </row>
    <row r="14" spans="1:36" ht="75.75" customHeight="1" thickBot="1" x14ac:dyDescent="0.35">
      <c r="A14" s="191"/>
      <c r="B14" s="201" t="s">
        <v>47</v>
      </c>
      <c r="C14" s="202"/>
      <c r="D14" s="167"/>
      <c r="E14" s="167"/>
      <c r="F14" s="167"/>
      <c r="G14" s="167"/>
      <c r="H14" s="167"/>
      <c r="I14" s="167"/>
      <c r="J14" s="168"/>
      <c r="K14" s="19" t="s">
        <v>47</v>
      </c>
      <c r="L14" s="167"/>
      <c r="M14" s="167"/>
      <c r="N14" s="167"/>
      <c r="O14" s="167"/>
      <c r="P14" s="167"/>
      <c r="Q14" s="167"/>
      <c r="R14" s="167"/>
      <c r="S14" s="168"/>
      <c r="T14" s="22"/>
      <c r="U14" s="23"/>
      <c r="V14" s="164" t="s">
        <v>48</v>
      </c>
      <c r="W14" s="164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70"/>
      <c r="AJ14" s="1"/>
    </row>
    <row r="15" spans="1:36" ht="12" hidden="1" customHeight="1" x14ac:dyDescent="0.3">
      <c r="A15" s="214"/>
      <c r="B15" s="19"/>
      <c r="C15" s="20"/>
      <c r="D15" s="20"/>
      <c r="E15" s="20"/>
      <c r="F15" s="20"/>
      <c r="G15" s="20"/>
      <c r="H15" s="20"/>
      <c r="I15" s="20"/>
      <c r="J15" s="21"/>
      <c r="K15" s="19"/>
      <c r="L15" s="20"/>
      <c r="M15" s="20"/>
      <c r="N15" s="20"/>
      <c r="O15" s="20"/>
      <c r="P15" s="20"/>
      <c r="Q15" s="20"/>
      <c r="R15" s="20"/>
      <c r="S15" s="21"/>
      <c r="T15" s="22"/>
      <c r="U15" s="23"/>
      <c r="V15" s="25"/>
      <c r="W15" s="25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70"/>
      <c r="AJ15" s="1"/>
    </row>
    <row r="16" spans="1:36" ht="17.25" customHeight="1" x14ac:dyDescent="0.3">
      <c r="A16" s="204" t="s">
        <v>49</v>
      </c>
      <c r="B16" s="26" t="s">
        <v>50</v>
      </c>
      <c r="C16" s="27"/>
      <c r="D16" s="27"/>
      <c r="E16" s="27"/>
      <c r="F16" s="27"/>
      <c r="G16" s="27"/>
      <c r="H16" s="27"/>
      <c r="I16" s="27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2"/>
      <c r="AJ16" s="1"/>
    </row>
    <row r="17" spans="1:36" x14ac:dyDescent="0.3">
      <c r="A17" s="65"/>
      <c r="B17" s="147" t="s">
        <v>51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9"/>
      <c r="AJ17" s="1"/>
    </row>
    <row r="18" spans="1:36" ht="18.75" customHeight="1" x14ac:dyDescent="0.3">
      <c r="A18" s="65"/>
      <c r="B18" s="179" t="s">
        <v>52</v>
      </c>
      <c r="C18" s="180"/>
      <c r="D18" s="180"/>
      <c r="E18" s="180"/>
      <c r="F18" s="181" t="e">
        <f>VLOOKUP($AC$7,#REF!,4)</f>
        <v>#REF!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3"/>
      <c r="AJ18" s="1"/>
    </row>
    <row r="19" spans="1:36" ht="18.75" customHeight="1" x14ac:dyDescent="0.3">
      <c r="A19" s="65"/>
      <c r="B19" s="177" t="s">
        <v>53</v>
      </c>
      <c r="C19" s="178"/>
      <c r="D19" s="178"/>
      <c r="E19" s="71"/>
      <c r="F19" s="71"/>
      <c r="G19" s="71"/>
      <c r="H19" s="71"/>
      <c r="I19" s="71"/>
      <c r="J19" s="71"/>
      <c r="K19" s="71"/>
      <c r="L19" s="177" t="s">
        <v>54</v>
      </c>
      <c r="M19" s="178"/>
      <c r="N19" s="71"/>
      <c r="O19" s="71"/>
      <c r="P19" s="71"/>
      <c r="Q19" s="71"/>
      <c r="R19" s="71"/>
      <c r="S19" s="71"/>
      <c r="T19" s="28"/>
      <c r="U19" s="28"/>
      <c r="V19" s="171" t="s">
        <v>2</v>
      </c>
      <c r="W19" s="172"/>
      <c r="X19" s="172"/>
      <c r="Y19" s="172"/>
      <c r="Z19" s="173"/>
      <c r="AA19" s="184" t="e">
        <f>VLOOKUP($AC$7,#REF!,5)</f>
        <v>#REF!</v>
      </c>
      <c r="AB19" s="185"/>
      <c r="AC19" s="185"/>
      <c r="AD19" s="185"/>
      <c r="AE19" s="185"/>
      <c r="AF19" s="185"/>
      <c r="AG19" s="185"/>
      <c r="AH19" s="185"/>
      <c r="AI19" s="186"/>
      <c r="AJ19" s="1"/>
    </row>
    <row r="20" spans="1:36" s="32" customFormat="1" ht="15.75" x14ac:dyDescent="0.25">
      <c r="A20" s="65"/>
      <c r="B20" s="29" t="s">
        <v>3</v>
      </c>
      <c r="C20" s="30"/>
      <c r="D20" s="174" t="s">
        <v>4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10"/>
      <c r="AA20" s="153" t="s">
        <v>5</v>
      </c>
      <c r="AB20" s="154"/>
      <c r="AC20" s="154"/>
      <c r="AD20" s="155"/>
      <c r="AE20" s="187" t="s">
        <v>6</v>
      </c>
      <c r="AF20" s="188"/>
      <c r="AG20" s="188"/>
      <c r="AH20" s="188"/>
      <c r="AI20" s="189"/>
      <c r="AJ20" s="31"/>
    </row>
    <row r="21" spans="1:36" ht="25.5" customHeight="1" x14ac:dyDescent="0.3">
      <c r="A21" s="65"/>
      <c r="B21" s="207" t="s">
        <v>68</v>
      </c>
      <c r="C21" s="208"/>
      <c r="D21" s="211" t="s">
        <v>58</v>
      </c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3"/>
      <c r="AA21" s="150">
        <v>0</v>
      </c>
      <c r="AB21" s="133"/>
      <c r="AC21" s="133"/>
      <c r="AD21" s="134"/>
      <c r="AE21" s="106">
        <v>410.7</v>
      </c>
      <c r="AF21" s="107"/>
      <c r="AG21" s="107"/>
      <c r="AH21" s="107"/>
      <c r="AI21" s="108"/>
      <c r="AJ21" s="1"/>
    </row>
    <row r="22" spans="1:36" x14ac:dyDescent="0.3">
      <c r="A22" s="65"/>
      <c r="B22" s="73" t="s">
        <v>41</v>
      </c>
      <c r="C22" s="69"/>
      <c r="D22" s="70" t="s">
        <v>41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2"/>
      <c r="AA22" s="132">
        <v>0</v>
      </c>
      <c r="AB22" s="133"/>
      <c r="AC22" s="133"/>
      <c r="AD22" s="134"/>
      <c r="AE22" s="106">
        <v>0</v>
      </c>
      <c r="AF22" s="107"/>
      <c r="AG22" s="107"/>
      <c r="AH22" s="107"/>
      <c r="AI22" s="108"/>
      <c r="AJ22" s="1"/>
    </row>
    <row r="23" spans="1:36" x14ac:dyDescent="0.3">
      <c r="A23" s="65"/>
      <c r="B23" s="73"/>
      <c r="C23" s="69"/>
      <c r="D23" s="70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2"/>
      <c r="AA23" s="132">
        <v>0</v>
      </c>
      <c r="AB23" s="133"/>
      <c r="AC23" s="133"/>
      <c r="AD23" s="134"/>
      <c r="AE23" s="106">
        <f t="shared" ref="AE23:AE29" si="0">AA23*B23</f>
        <v>0</v>
      </c>
      <c r="AF23" s="107"/>
      <c r="AG23" s="107"/>
      <c r="AH23" s="107"/>
      <c r="AI23" s="108"/>
      <c r="AJ23" s="1"/>
    </row>
    <row r="24" spans="1:36" x14ac:dyDescent="0.3">
      <c r="A24" s="65"/>
      <c r="B24" s="73"/>
      <c r="C24" s="69"/>
      <c r="D24" s="70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2"/>
      <c r="AA24" s="132">
        <v>0</v>
      </c>
      <c r="AB24" s="133"/>
      <c r="AC24" s="133"/>
      <c r="AD24" s="134"/>
      <c r="AE24" s="106">
        <f t="shared" si="0"/>
        <v>0</v>
      </c>
      <c r="AF24" s="107"/>
      <c r="AG24" s="107"/>
      <c r="AH24" s="107"/>
      <c r="AI24" s="108"/>
      <c r="AJ24" s="1"/>
    </row>
    <row r="25" spans="1:36" x14ac:dyDescent="0.3">
      <c r="A25" s="65"/>
      <c r="B25" s="68"/>
      <c r="C25" s="69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2"/>
      <c r="AA25" s="132">
        <v>0</v>
      </c>
      <c r="AB25" s="133"/>
      <c r="AC25" s="133"/>
      <c r="AD25" s="134"/>
      <c r="AE25" s="106">
        <f>AA25*B25</f>
        <v>0</v>
      </c>
      <c r="AF25" s="107"/>
      <c r="AG25" s="107"/>
      <c r="AH25" s="107"/>
      <c r="AI25" s="108"/>
      <c r="AJ25" s="1"/>
    </row>
    <row r="26" spans="1:36" x14ac:dyDescent="0.3">
      <c r="A26" s="65"/>
      <c r="B26" s="68"/>
      <c r="C26" s="69"/>
      <c r="D26" s="70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2"/>
      <c r="AA26" s="132">
        <v>0</v>
      </c>
      <c r="AB26" s="133"/>
      <c r="AC26" s="133"/>
      <c r="AD26" s="134"/>
      <c r="AE26" s="106">
        <f>AA26*B26</f>
        <v>0</v>
      </c>
      <c r="AF26" s="107"/>
      <c r="AG26" s="107"/>
      <c r="AH26" s="107"/>
      <c r="AI26" s="108"/>
      <c r="AJ26" s="1"/>
    </row>
    <row r="27" spans="1:36" x14ac:dyDescent="0.3">
      <c r="A27" s="65"/>
      <c r="B27" s="73"/>
      <c r="C27" s="69"/>
      <c r="D27" s="68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69"/>
      <c r="AA27" s="132">
        <v>0</v>
      </c>
      <c r="AB27" s="133"/>
      <c r="AC27" s="133"/>
      <c r="AD27" s="134"/>
      <c r="AE27" s="106">
        <f t="shared" si="0"/>
        <v>0</v>
      </c>
      <c r="AF27" s="107"/>
      <c r="AG27" s="107"/>
      <c r="AH27" s="107"/>
      <c r="AI27" s="108"/>
      <c r="AJ27" s="1"/>
    </row>
    <row r="28" spans="1:36" x14ac:dyDescent="0.3">
      <c r="A28" s="65"/>
      <c r="B28" s="68"/>
      <c r="C28" s="69"/>
      <c r="D28" s="7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132">
        <v>0</v>
      </c>
      <c r="AB28" s="133"/>
      <c r="AC28" s="133"/>
      <c r="AD28" s="134"/>
      <c r="AE28" s="106">
        <f>AA28*B28</f>
        <v>0</v>
      </c>
      <c r="AF28" s="107"/>
      <c r="AG28" s="107"/>
      <c r="AH28" s="107"/>
      <c r="AI28" s="108"/>
      <c r="AJ28" s="1"/>
    </row>
    <row r="29" spans="1:36" x14ac:dyDescent="0.3">
      <c r="A29" s="65"/>
      <c r="B29" s="73"/>
      <c r="C29" s="69"/>
      <c r="D29" s="68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69"/>
      <c r="AA29" s="132">
        <v>0</v>
      </c>
      <c r="AB29" s="133"/>
      <c r="AC29" s="133"/>
      <c r="AD29" s="134"/>
      <c r="AE29" s="106">
        <f t="shared" si="0"/>
        <v>0</v>
      </c>
      <c r="AF29" s="107"/>
      <c r="AG29" s="107"/>
      <c r="AH29" s="107"/>
      <c r="AI29" s="108"/>
      <c r="AJ29" s="1"/>
    </row>
    <row r="30" spans="1:36" x14ac:dyDescent="0.3">
      <c r="A30" s="65"/>
      <c r="B30" s="104" t="s">
        <v>7</v>
      </c>
      <c r="C30" s="105"/>
      <c r="D30" s="105"/>
      <c r="E30" s="105"/>
      <c r="F30" s="39" t="s">
        <v>41</v>
      </c>
      <c r="G30" s="39" t="s">
        <v>41</v>
      </c>
      <c r="H30" s="39"/>
      <c r="I30" s="39"/>
      <c r="J30" s="206" t="s">
        <v>59</v>
      </c>
      <c r="K30" s="206"/>
      <c r="L30" s="206"/>
      <c r="M30" s="206"/>
      <c r="N30" s="206"/>
      <c r="O30" s="206"/>
      <c r="P30" s="206"/>
      <c r="Q30" s="206"/>
      <c r="R30" s="142"/>
      <c r="S30" s="142"/>
      <c r="T30" s="5"/>
      <c r="U30" s="5"/>
      <c r="V30" s="139" t="s">
        <v>8</v>
      </c>
      <c r="W30" s="140"/>
      <c r="X30" s="140"/>
      <c r="Y30" s="140"/>
      <c r="Z30" s="140"/>
      <c r="AA30" s="140"/>
      <c r="AB30" s="140"/>
      <c r="AC30" s="140"/>
      <c r="AD30" s="141"/>
      <c r="AE30" s="106">
        <f>SUM(AE21:AI29)</f>
        <v>410.7</v>
      </c>
      <c r="AF30" s="107"/>
      <c r="AG30" s="107"/>
      <c r="AH30" s="107"/>
      <c r="AI30" s="108"/>
      <c r="AJ30" s="1"/>
    </row>
    <row r="31" spans="1:36" x14ac:dyDescent="0.3">
      <c r="A31" s="65"/>
      <c r="B31" s="33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143"/>
      <c r="S31" s="143"/>
      <c r="T31" s="5"/>
      <c r="U31" s="5"/>
      <c r="V31" s="130" t="s">
        <v>9</v>
      </c>
      <c r="W31" s="131"/>
      <c r="X31" s="131"/>
      <c r="Y31" s="131"/>
      <c r="Z31" s="131"/>
      <c r="AA31" s="131"/>
      <c r="AB31" s="131"/>
      <c r="AC31" s="135">
        <v>0.23</v>
      </c>
      <c r="AD31" s="136"/>
      <c r="AE31" s="106" t="e">
        <f>VLOOKUP($AC$7,#REF!,13)</f>
        <v>#REF!</v>
      </c>
      <c r="AF31" s="107"/>
      <c r="AG31" s="107"/>
      <c r="AH31" s="107"/>
      <c r="AI31" s="108"/>
      <c r="AJ31" s="1"/>
    </row>
    <row r="32" spans="1:36" x14ac:dyDescent="0.3">
      <c r="A32" s="65"/>
      <c r="B32" s="33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143"/>
      <c r="S32" s="143"/>
      <c r="T32" s="5"/>
      <c r="U32" s="5"/>
      <c r="V32" s="130" t="s">
        <v>9</v>
      </c>
      <c r="W32" s="131"/>
      <c r="X32" s="131"/>
      <c r="Y32" s="131"/>
      <c r="Z32" s="131"/>
      <c r="AA32" s="131"/>
      <c r="AB32" s="131"/>
      <c r="AC32" s="135">
        <v>0.13</v>
      </c>
      <c r="AD32" s="136"/>
      <c r="AE32" s="106" t="e">
        <f>VLOOKUP($AC$7,#REF!,12)</f>
        <v>#REF!</v>
      </c>
      <c r="AF32" s="107"/>
      <c r="AG32" s="107"/>
      <c r="AH32" s="107"/>
      <c r="AI32" s="108"/>
      <c r="AJ32" s="1"/>
    </row>
    <row r="33" spans="1:36" x14ac:dyDescent="0.3">
      <c r="A33" s="65"/>
      <c r="B33" s="33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43"/>
      <c r="S33" s="143"/>
      <c r="T33" s="5"/>
      <c r="U33" s="5"/>
      <c r="V33" s="130" t="s">
        <v>9</v>
      </c>
      <c r="W33" s="131"/>
      <c r="X33" s="131"/>
      <c r="Y33" s="131"/>
      <c r="Z33" s="131"/>
      <c r="AA33" s="131"/>
      <c r="AB33" s="131"/>
      <c r="AC33" s="135">
        <v>0.06</v>
      </c>
      <c r="AD33" s="136"/>
      <c r="AE33" s="106" t="e">
        <f>VLOOKUP($AC$7,#REF!,11)</f>
        <v>#REF!</v>
      </c>
      <c r="AF33" s="107"/>
      <c r="AG33" s="107"/>
      <c r="AH33" s="107"/>
      <c r="AI33" s="108"/>
      <c r="AJ33" s="1"/>
    </row>
    <row r="34" spans="1:36" x14ac:dyDescent="0.3">
      <c r="A34" s="65"/>
      <c r="B34" s="34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43"/>
      <c r="S34" s="143"/>
      <c r="T34" s="5"/>
      <c r="U34" s="5"/>
      <c r="V34" s="144" t="s">
        <v>10</v>
      </c>
      <c r="W34" s="145"/>
      <c r="X34" s="145"/>
      <c r="Y34" s="145"/>
      <c r="Z34" s="145"/>
      <c r="AA34" s="145"/>
      <c r="AB34" s="145"/>
      <c r="AC34" s="145"/>
      <c r="AD34" s="146"/>
      <c r="AE34" s="106" t="e">
        <f>AE30+AE31+AE32+AE33</f>
        <v>#REF!</v>
      </c>
      <c r="AF34" s="107"/>
      <c r="AG34" s="107"/>
      <c r="AH34" s="107"/>
      <c r="AI34" s="108"/>
      <c r="AJ34" s="1"/>
    </row>
    <row r="35" spans="1:36" ht="80.25" customHeight="1" x14ac:dyDescent="0.3">
      <c r="A35" s="65"/>
      <c r="B35" s="34"/>
      <c r="C35" s="100" t="s">
        <v>57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2"/>
      <c r="AJ35" s="1"/>
    </row>
    <row r="36" spans="1:36" x14ac:dyDescent="0.3">
      <c r="A36" s="65"/>
      <c r="B36" s="34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36"/>
      <c r="AJ36" s="1"/>
    </row>
    <row r="37" spans="1:36" x14ac:dyDescent="0.3">
      <c r="A37" s="65"/>
      <c r="B37" s="34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36"/>
      <c r="AJ37" s="1"/>
    </row>
    <row r="38" spans="1:36" ht="18.75" customHeight="1" thickBot="1" x14ac:dyDescent="0.35">
      <c r="A38" s="66"/>
      <c r="B38" s="95" t="s">
        <v>11</v>
      </c>
      <c r="C38" s="96"/>
      <c r="D38" s="96"/>
      <c r="E38" s="96"/>
      <c r="F38" s="96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8" t="s">
        <v>56</v>
      </c>
      <c r="T38" s="99"/>
      <c r="U38" s="99"/>
      <c r="V38" s="99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8"/>
      <c r="AJ38" s="1"/>
    </row>
    <row r="39" spans="1:36" ht="18.75" customHeight="1" x14ac:dyDescent="0.3">
      <c r="A39" s="204" t="s">
        <v>12</v>
      </c>
      <c r="B39" s="92" t="s">
        <v>13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4"/>
      <c r="AJ39" s="1"/>
    </row>
    <row r="40" spans="1:36" ht="18.75" customHeight="1" x14ac:dyDescent="0.3">
      <c r="A40" s="65"/>
      <c r="B40" s="82" t="s">
        <v>70</v>
      </c>
      <c r="C40" s="83"/>
      <c r="D40" s="83"/>
      <c r="E40" s="83"/>
      <c r="F40" s="83"/>
      <c r="G40" s="83"/>
      <c r="H40" s="83"/>
      <c r="I40" s="84"/>
      <c r="J40" s="85"/>
      <c r="K40" s="85"/>
      <c r="L40" s="85"/>
      <c r="M40" s="85"/>
      <c r="N40" s="85"/>
      <c r="O40" s="85"/>
      <c r="P40" s="85"/>
      <c r="Q40" s="86"/>
      <c r="R40" s="82" t="s">
        <v>14</v>
      </c>
      <c r="S40" s="83"/>
      <c r="T40" s="83"/>
      <c r="U40" s="83"/>
      <c r="V40" s="83"/>
      <c r="W40" s="83"/>
      <c r="X40" s="83"/>
      <c r="Y40" s="83"/>
      <c r="Z40" s="89" t="s">
        <v>69</v>
      </c>
      <c r="AA40" s="90"/>
      <c r="AB40" s="90"/>
      <c r="AC40" s="90"/>
      <c r="AD40" s="90"/>
      <c r="AE40" s="90"/>
      <c r="AF40" s="90"/>
      <c r="AG40" s="90"/>
      <c r="AH40" s="90"/>
      <c r="AI40" s="91"/>
      <c r="AJ40" s="1"/>
    </row>
    <row r="41" spans="1:36" ht="18.75" customHeight="1" x14ac:dyDescent="0.3">
      <c r="A41" s="65"/>
      <c r="B41" s="80" t="s">
        <v>15</v>
      </c>
      <c r="C41" s="81"/>
      <c r="D41" s="81"/>
      <c r="E41" s="81"/>
      <c r="F41" s="81"/>
      <c r="G41" s="81"/>
      <c r="H41" s="81"/>
      <c r="I41" s="77"/>
      <c r="J41" s="78"/>
      <c r="K41" s="78"/>
      <c r="L41" s="78"/>
      <c r="M41" s="78"/>
      <c r="N41" s="78"/>
      <c r="O41" s="78"/>
      <c r="P41" s="78"/>
      <c r="Q41" s="79"/>
      <c r="R41" s="80" t="s">
        <v>16</v>
      </c>
      <c r="S41" s="81"/>
      <c r="T41" s="81"/>
      <c r="U41" s="81"/>
      <c r="V41" s="81"/>
      <c r="W41" s="81"/>
      <c r="X41" s="81"/>
      <c r="Y41" s="81"/>
      <c r="Z41" s="74">
        <v>510</v>
      </c>
      <c r="AA41" s="75"/>
      <c r="AB41" s="75"/>
      <c r="AC41" s="75"/>
      <c r="AD41" s="75"/>
      <c r="AE41" s="75"/>
      <c r="AF41" s="75"/>
      <c r="AG41" s="75"/>
      <c r="AH41" s="75"/>
      <c r="AI41" s="76"/>
      <c r="AJ41" s="1"/>
    </row>
    <row r="42" spans="1:36" ht="18.75" customHeight="1" x14ac:dyDescent="0.3">
      <c r="A42" s="65"/>
      <c r="B42" s="80" t="s">
        <v>17</v>
      </c>
      <c r="C42" s="81"/>
      <c r="D42" s="81"/>
      <c r="E42" s="81"/>
      <c r="F42" s="81"/>
      <c r="G42" s="81"/>
      <c r="H42" s="81"/>
      <c r="I42" s="77"/>
      <c r="J42" s="78"/>
      <c r="K42" s="78"/>
      <c r="L42" s="78"/>
      <c r="M42" s="78"/>
      <c r="N42" s="78"/>
      <c r="O42" s="78"/>
      <c r="P42" s="78"/>
      <c r="Q42" s="79"/>
      <c r="R42" s="80" t="s">
        <v>18</v>
      </c>
      <c r="S42" s="81"/>
      <c r="T42" s="81"/>
      <c r="U42" s="81"/>
      <c r="V42" s="81"/>
      <c r="W42" s="81"/>
      <c r="X42" s="81"/>
      <c r="Y42" s="81"/>
      <c r="Z42" s="74" t="e">
        <f>VLOOKUP($AC$7,#REF!,7)</f>
        <v>#REF!</v>
      </c>
      <c r="AA42" s="75"/>
      <c r="AB42" s="75"/>
      <c r="AC42" s="75"/>
      <c r="AD42" s="75"/>
      <c r="AE42" s="75"/>
      <c r="AF42" s="75"/>
      <c r="AG42" s="75"/>
      <c r="AH42" s="75"/>
      <c r="AI42" s="76"/>
      <c r="AJ42" s="1"/>
    </row>
    <row r="43" spans="1:36" ht="18.75" customHeight="1" x14ac:dyDescent="0.3">
      <c r="A43" s="65"/>
      <c r="B43" s="80" t="s">
        <v>19</v>
      </c>
      <c r="C43" s="81"/>
      <c r="D43" s="81"/>
      <c r="E43" s="81"/>
      <c r="F43" s="81"/>
      <c r="G43" s="81"/>
      <c r="H43" s="81"/>
      <c r="I43" s="77"/>
      <c r="J43" s="78"/>
      <c r="K43" s="78"/>
      <c r="L43" s="78"/>
      <c r="M43" s="78"/>
      <c r="N43" s="78"/>
      <c r="O43" s="78"/>
      <c r="P43" s="78"/>
      <c r="Q43" s="79"/>
      <c r="R43" s="80" t="s">
        <v>20</v>
      </c>
      <c r="S43" s="81"/>
      <c r="T43" s="81"/>
      <c r="U43" s="81"/>
      <c r="V43" s="81"/>
      <c r="W43" s="81"/>
      <c r="X43" s="81"/>
      <c r="Y43" s="81"/>
      <c r="Z43" s="77"/>
      <c r="AA43" s="78"/>
      <c r="AB43" s="78"/>
      <c r="AC43" s="78"/>
      <c r="AD43" s="78"/>
      <c r="AE43" s="78"/>
      <c r="AF43" s="78"/>
      <c r="AG43" s="78"/>
      <c r="AH43" s="78"/>
      <c r="AI43" s="79"/>
      <c r="AJ43" s="1"/>
    </row>
    <row r="44" spans="1:36" ht="18.75" customHeight="1" x14ac:dyDescent="0.3">
      <c r="A44" s="65"/>
      <c r="B44" s="80" t="s">
        <v>21</v>
      </c>
      <c r="C44" s="81"/>
      <c r="D44" s="81"/>
      <c r="E44" s="81"/>
      <c r="F44" s="81"/>
      <c r="G44" s="81"/>
      <c r="H44" s="81"/>
      <c r="I44" s="77"/>
      <c r="J44" s="78"/>
      <c r="K44" s="78"/>
      <c r="L44" s="78"/>
      <c r="M44" s="78"/>
      <c r="N44" s="78"/>
      <c r="O44" s="78"/>
      <c r="P44" s="78"/>
      <c r="Q44" s="79"/>
      <c r="R44" s="121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3"/>
      <c r="AJ44" s="1"/>
    </row>
    <row r="45" spans="1:36" ht="18.75" customHeight="1" thickBot="1" x14ac:dyDescent="0.35">
      <c r="A45" s="66"/>
      <c r="B45" s="80" t="s">
        <v>22</v>
      </c>
      <c r="C45" s="81"/>
      <c r="D45" s="81"/>
      <c r="E45" s="81"/>
      <c r="F45" s="81"/>
      <c r="G45" s="81"/>
      <c r="H45" s="81"/>
      <c r="I45" s="127"/>
      <c r="J45" s="128"/>
      <c r="K45" s="128"/>
      <c r="L45" s="128"/>
      <c r="M45" s="128"/>
      <c r="N45" s="128"/>
      <c r="O45" s="128"/>
      <c r="P45" s="128"/>
      <c r="Q45" s="129"/>
      <c r="R45" s="124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6"/>
      <c r="AJ45" s="1"/>
    </row>
    <row r="46" spans="1:36" ht="18.75" customHeight="1" x14ac:dyDescent="0.3">
      <c r="A46" s="5"/>
      <c r="B46" s="116" t="s">
        <v>23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8"/>
      <c r="M46" s="118"/>
      <c r="N46" s="118"/>
      <c r="O46" s="118"/>
      <c r="P46" s="118"/>
      <c r="Q46" s="118"/>
      <c r="R46" s="119" t="s">
        <v>24</v>
      </c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8"/>
      <c r="AF46" s="118"/>
      <c r="AG46" s="118"/>
      <c r="AH46" s="118"/>
      <c r="AI46" s="120"/>
      <c r="AJ46" s="1"/>
    </row>
    <row r="47" spans="1:36" ht="23.25" customHeight="1" thickBot="1" x14ac:dyDescent="0.35">
      <c r="A47" s="5"/>
      <c r="B47" s="111" t="s">
        <v>25</v>
      </c>
      <c r="C47" s="112"/>
      <c r="D47" s="112"/>
      <c r="E47" s="112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4" t="s">
        <v>26</v>
      </c>
      <c r="AB47" s="114"/>
      <c r="AC47" s="114"/>
      <c r="AD47" s="114"/>
      <c r="AE47" s="113"/>
      <c r="AF47" s="113"/>
      <c r="AG47" s="113"/>
      <c r="AH47" s="113"/>
      <c r="AI47" s="115"/>
      <c r="AJ47" s="1"/>
    </row>
    <row r="48" spans="1:36" ht="15" customHeight="1" x14ac:dyDescent="0.3">
      <c r="A48" s="1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1"/>
    </row>
    <row r="49" spans="1:36" ht="22.5" customHeight="1" x14ac:dyDescent="0.3">
      <c r="A49" s="1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"/>
    </row>
    <row r="50" spans="1:36" x14ac:dyDescent="0.3">
      <c r="A50" s="1"/>
      <c r="B50" s="1"/>
      <c r="C50" s="1"/>
      <c r="D50" s="1"/>
      <c r="E50" s="1"/>
      <c r="F50" s="1"/>
      <c r="G50" s="1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x14ac:dyDescent="0.3">
      <c r="A51" s="1"/>
      <c r="B51" s="1"/>
      <c r="C51" s="1"/>
      <c r="D51" s="1"/>
      <c r="E51" s="1"/>
      <c r="F51" s="1"/>
      <c r="G51" s="1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idden="1" x14ac:dyDescent="0.3">
      <c r="A56" s="13" t="s">
        <v>43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idden="1" x14ac:dyDescent="0.3">
      <c r="A57" s="37" t="s">
        <v>27</v>
      </c>
      <c r="B57" s="38"/>
      <c r="C57" s="38"/>
      <c r="D57" s="3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idden="1" x14ac:dyDescent="0.3">
      <c r="A58" s="37" t="s">
        <v>28</v>
      </c>
      <c r="B58" s="37"/>
      <c r="C58" s="37"/>
      <c r="D58" s="37"/>
      <c r="E58" s="13"/>
      <c r="F58" s="13"/>
      <c r="G58" s="1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idden="1" x14ac:dyDescent="0.3">
      <c r="A59" s="37" t="s">
        <v>29</v>
      </c>
      <c r="B59" s="37"/>
      <c r="C59" s="37"/>
      <c r="D59" s="37"/>
      <c r="E59" s="13"/>
      <c r="F59" s="13"/>
      <c r="G59" s="1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idden="1" x14ac:dyDescent="0.3">
      <c r="A60" s="37" t="s">
        <v>30</v>
      </c>
      <c r="B60" s="37"/>
      <c r="C60" s="37"/>
      <c r="D60" s="37"/>
      <c r="E60" s="13"/>
      <c r="F60" s="13"/>
      <c r="G60" s="1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idden="1" x14ac:dyDescent="0.3">
      <c r="A61" s="37" t="s">
        <v>31</v>
      </c>
      <c r="B61" s="37"/>
      <c r="C61" s="37"/>
      <c r="D61" s="37"/>
      <c r="E61" s="13"/>
      <c r="F61" s="13"/>
      <c r="G61" s="1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</sheetData>
  <mergeCells count="129">
    <mergeCell ref="X13:AI13"/>
    <mergeCell ref="X14:AI15"/>
    <mergeCell ref="A5:AI5"/>
    <mergeCell ref="A7:E7"/>
    <mergeCell ref="Y7:Z7"/>
    <mergeCell ref="X8:AD8"/>
    <mergeCell ref="AE8:AH8"/>
    <mergeCell ref="T10:AI10"/>
    <mergeCell ref="V11:AI11"/>
    <mergeCell ref="V12:AI12"/>
    <mergeCell ref="V13:W13"/>
    <mergeCell ref="A10:A15"/>
    <mergeCell ref="B10:J10"/>
    <mergeCell ref="K10:S10"/>
    <mergeCell ref="B13:C13"/>
    <mergeCell ref="L13:S13"/>
    <mergeCell ref="L14:S14"/>
    <mergeCell ref="D13:J13"/>
    <mergeCell ref="V14:W14"/>
    <mergeCell ref="B14:C14"/>
    <mergeCell ref="D14:J14"/>
    <mergeCell ref="B17:AI17"/>
    <mergeCell ref="L19:M19"/>
    <mergeCell ref="AA21:AD21"/>
    <mergeCell ref="J16:AI16"/>
    <mergeCell ref="AE21:AI21"/>
    <mergeCell ref="B21:C21"/>
    <mergeCell ref="N19:S19"/>
    <mergeCell ref="B18:E18"/>
    <mergeCell ref="F18:AI18"/>
    <mergeCell ref="B19:D19"/>
    <mergeCell ref="E19:K19"/>
    <mergeCell ref="V19:Z19"/>
    <mergeCell ref="AA19:AI19"/>
    <mergeCell ref="D20:Z20"/>
    <mergeCell ref="AA20:AD20"/>
    <mergeCell ref="AE20:AI20"/>
    <mergeCell ref="D21:Z21"/>
    <mergeCell ref="AE23:AI23"/>
    <mergeCell ref="D24:Z24"/>
    <mergeCell ref="AA24:AD24"/>
    <mergeCell ref="AE24:AI24"/>
    <mergeCell ref="AA23:AD23"/>
    <mergeCell ref="D23:Z23"/>
    <mergeCell ref="B22:C22"/>
    <mergeCell ref="B23:C23"/>
    <mergeCell ref="B24:C24"/>
    <mergeCell ref="AE22:AI22"/>
    <mergeCell ref="AA22:AD22"/>
    <mergeCell ref="D22:Z22"/>
    <mergeCell ref="AE25:AI25"/>
    <mergeCell ref="B25:C25"/>
    <mergeCell ref="D25:Z25"/>
    <mergeCell ref="AE30:AI30"/>
    <mergeCell ref="AE26:AI26"/>
    <mergeCell ref="B26:C26"/>
    <mergeCell ref="AE29:AI29"/>
    <mergeCell ref="B30:E30"/>
    <mergeCell ref="J30:Q30"/>
    <mergeCell ref="B29:C29"/>
    <mergeCell ref="B27:C27"/>
    <mergeCell ref="AA26:AD26"/>
    <mergeCell ref="AA27:AD27"/>
    <mergeCell ref="B28:C28"/>
    <mergeCell ref="D26:Z26"/>
    <mergeCell ref="AA29:AD29"/>
    <mergeCell ref="D29:Z29"/>
    <mergeCell ref="D28:Z28"/>
    <mergeCell ref="AA28:AD28"/>
    <mergeCell ref="AE28:AI28"/>
    <mergeCell ref="AE27:AI27"/>
    <mergeCell ref="D27:Z27"/>
    <mergeCell ref="AA25:AD25"/>
    <mergeCell ref="A16:A38"/>
    <mergeCell ref="R43:Y43"/>
    <mergeCell ref="V30:AD30"/>
    <mergeCell ref="A39:A45"/>
    <mergeCell ref="Z42:AI42"/>
    <mergeCell ref="R40:Y40"/>
    <mergeCell ref="B38:F38"/>
    <mergeCell ref="Z43:AI43"/>
    <mergeCell ref="B42:H42"/>
    <mergeCell ref="AC32:AD32"/>
    <mergeCell ref="C32:Q32"/>
    <mergeCell ref="B39:AI39"/>
    <mergeCell ref="B40:H40"/>
    <mergeCell ref="AE32:AI32"/>
    <mergeCell ref="C33:Q33"/>
    <mergeCell ref="AE33:AI33"/>
    <mergeCell ref="V32:AB32"/>
    <mergeCell ref="R30:S34"/>
    <mergeCell ref="AE31:AI31"/>
    <mergeCell ref="V31:AB31"/>
    <mergeCell ref="AC31:AD31"/>
    <mergeCell ref="V33:AB33"/>
    <mergeCell ref="AC33:AD33"/>
    <mergeCell ref="C31:Q31"/>
    <mergeCell ref="C34:Q34"/>
    <mergeCell ref="C35:AI35"/>
    <mergeCell ref="AE34:AI34"/>
    <mergeCell ref="S38:V38"/>
    <mergeCell ref="W38:AI38"/>
    <mergeCell ref="V34:AD34"/>
    <mergeCell ref="I41:Q41"/>
    <mergeCell ref="R41:Y41"/>
    <mergeCell ref="Z41:AI41"/>
    <mergeCell ref="B48:AI48"/>
    <mergeCell ref="G38:R38"/>
    <mergeCell ref="I40:Q40"/>
    <mergeCell ref="R42:Y42"/>
    <mergeCell ref="B44:H44"/>
    <mergeCell ref="I44:Q44"/>
    <mergeCell ref="I43:Q43"/>
    <mergeCell ref="B49:AI49"/>
    <mergeCell ref="L46:Q46"/>
    <mergeCell ref="R46:AD46"/>
    <mergeCell ref="AE46:AI46"/>
    <mergeCell ref="B47:E47"/>
    <mergeCell ref="F47:Z47"/>
    <mergeCell ref="AA47:AD47"/>
    <mergeCell ref="AE47:AI47"/>
    <mergeCell ref="B46:K46"/>
    <mergeCell ref="R44:AI45"/>
    <mergeCell ref="Z40:AI40"/>
    <mergeCell ref="B41:H41"/>
    <mergeCell ref="B45:H45"/>
    <mergeCell ref="I45:Q45"/>
    <mergeCell ref="B43:H43"/>
    <mergeCell ref="I42:Q42"/>
  </mergeCells>
  <phoneticPr fontId="29" type="noConversion"/>
  <dataValidations count="1">
    <dataValidation type="list" allowBlank="1" showInputMessage="1" showErrorMessage="1" sqref="A7 IC7">
      <formula1>$A$56:$A$61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35"/>
  <sheetViews>
    <sheetView topLeftCell="A10" zoomScale="80" workbookViewId="0">
      <selection activeCell="Z46" sqref="Z46:AI46"/>
    </sheetView>
  </sheetViews>
  <sheetFormatPr defaultColWidth="0.140625" defaultRowHeight="18.75" x14ac:dyDescent="0.3"/>
  <cols>
    <col min="1" max="1" width="8.140625" style="2" customWidth="1"/>
    <col min="2" max="2" width="2.7109375" style="2" customWidth="1"/>
    <col min="3" max="3" width="4" style="2" customWidth="1"/>
    <col min="4" max="4" width="2.5703125" style="2" customWidth="1"/>
    <col min="5" max="5" width="4.28515625" style="2" customWidth="1"/>
    <col min="6" max="9" width="2.7109375" style="2" customWidth="1"/>
    <col min="10" max="10" width="3.140625" style="2" customWidth="1"/>
    <col min="11" max="11" width="4.42578125" style="2" customWidth="1"/>
    <col min="12" max="12" width="2.7109375" style="2" customWidth="1"/>
    <col min="13" max="13" width="2" style="2" customWidth="1"/>
    <col min="14" max="16" width="2.7109375" style="2" customWidth="1"/>
    <col min="17" max="17" width="3.5703125" style="2" customWidth="1"/>
    <col min="18" max="18" width="0.140625" style="2" customWidth="1"/>
    <col min="19" max="19" width="3.5703125" style="2" customWidth="1"/>
    <col min="20" max="20" width="0.140625" style="2" customWidth="1"/>
    <col min="21" max="21" width="2.7109375" style="2" hidden="1" customWidth="1"/>
    <col min="22" max="22" width="2.7109375" style="2" customWidth="1"/>
    <col min="23" max="23" width="4" style="2" customWidth="1"/>
    <col min="24" max="24" width="3.28515625" style="2" customWidth="1"/>
    <col min="25" max="26" width="2.7109375" style="2" customWidth="1"/>
    <col min="27" max="28" width="2.85546875" style="2" bestFit="1" customWidth="1"/>
    <col min="29" max="29" width="7" style="2" bestFit="1" customWidth="1"/>
    <col min="30" max="30" width="5.5703125" style="2" bestFit="1" customWidth="1"/>
    <col min="31" max="31" width="6.140625" style="2" bestFit="1" customWidth="1"/>
    <col min="32" max="34" width="2.85546875" style="2" bestFit="1" customWidth="1"/>
    <col min="35" max="35" width="3.28515625" style="2" customWidth="1"/>
    <col min="36" max="87" width="2.7109375" style="2" customWidth="1"/>
    <col min="88" max="88" width="8.28515625" style="2" customWidth="1"/>
    <col min="89" max="89" width="2.7109375" style="2" customWidth="1"/>
    <col min="90" max="90" width="4" style="2" customWidth="1"/>
    <col min="91" max="91" width="2.5703125" style="2" customWidth="1"/>
    <col min="92" max="92" width="4.28515625" style="2" customWidth="1"/>
    <col min="93" max="96" width="2.7109375" style="2" customWidth="1"/>
    <col min="97" max="97" width="3.140625" style="2" customWidth="1"/>
    <col min="98" max="98" width="4.42578125" style="2" customWidth="1"/>
    <col min="99" max="99" width="2.7109375" style="2" customWidth="1"/>
    <col min="100" max="100" width="2" style="2" customWidth="1"/>
    <col min="101" max="103" width="2.7109375" style="2" customWidth="1"/>
    <col min="104" max="104" width="3.5703125" style="2" customWidth="1"/>
    <col min="105" max="105" width="0.140625" style="2" customWidth="1"/>
    <col min="106" max="106" width="3.5703125" style="2" customWidth="1"/>
    <col min="107" max="16384" width="0.140625" style="2"/>
  </cols>
  <sheetData>
    <row r="1" spans="1:3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1"/>
    </row>
    <row r="3" spans="1:36" x14ac:dyDescent="0.3">
      <c r="A3" s="5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5"/>
      <c r="AD3" s="5"/>
      <c r="AE3" s="5"/>
      <c r="AF3" s="5"/>
      <c r="AG3" s="5"/>
      <c r="AH3" s="5"/>
      <c r="AI3" s="5"/>
      <c r="AJ3" s="1"/>
    </row>
    <row r="4" spans="1:36" ht="21.75" customHeight="1" x14ac:dyDescent="0.3">
      <c r="A4" s="5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5"/>
      <c r="AC4" s="5"/>
      <c r="AD4" s="5"/>
      <c r="AE4" s="5"/>
      <c r="AF4" s="5"/>
      <c r="AG4" s="5"/>
      <c r="AH4" s="5"/>
      <c r="AI4" s="5"/>
      <c r="AJ4" s="1"/>
    </row>
    <row r="5" spans="1:36" ht="20.25" customHeight="1" x14ac:dyDescent="0.3">
      <c r="A5" s="192" t="s">
        <v>42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"/>
    </row>
    <row r="6" spans="1:36" ht="14.25" customHeight="1" x14ac:dyDescent="0.3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43"/>
      <c r="AD6" s="8"/>
      <c r="AE6" s="8"/>
      <c r="AF6" s="8"/>
      <c r="AG6" s="8"/>
      <c r="AH6" s="8"/>
      <c r="AI6" s="8"/>
      <c r="AJ6" s="1"/>
    </row>
    <row r="7" spans="1:36" ht="16.5" customHeight="1" x14ac:dyDescent="0.3">
      <c r="A7" s="194" t="s">
        <v>43</v>
      </c>
      <c r="B7" s="194"/>
      <c r="C7" s="194"/>
      <c r="D7" s="194"/>
      <c r="E7" s="194"/>
      <c r="F7" s="9" t="s">
        <v>32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  <c r="Y7" s="195"/>
      <c r="Z7" s="195"/>
      <c r="AA7" s="12"/>
      <c r="AB7" s="12"/>
      <c r="AC7" s="43">
        <v>1671</v>
      </c>
      <c r="AD7" s="51">
        <v>1284</v>
      </c>
      <c r="AE7" s="12">
        <v>1285</v>
      </c>
      <c r="AF7" s="12"/>
      <c r="AG7" s="12"/>
      <c r="AH7" s="12"/>
      <c r="AI7" s="12"/>
      <c r="AJ7" s="1"/>
    </row>
    <row r="8" spans="1:36" ht="18" hidden="1" customHeigh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93"/>
      <c r="Y8" s="193"/>
      <c r="Z8" s="193"/>
      <c r="AA8" s="193"/>
      <c r="AB8" s="193"/>
      <c r="AC8" s="193"/>
      <c r="AD8" s="193"/>
      <c r="AE8" s="196"/>
      <c r="AF8" s="196"/>
      <c r="AG8" s="196"/>
      <c r="AH8" s="196"/>
      <c r="AI8" s="13"/>
      <c r="AJ8" s="1"/>
    </row>
    <row r="9" spans="1:36" ht="4.5" hidden="1" customHeight="1" x14ac:dyDescent="0.3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1"/>
    </row>
    <row r="10" spans="1:36" ht="15" customHeight="1" x14ac:dyDescent="0.3">
      <c r="A10" s="190" t="s">
        <v>44</v>
      </c>
      <c r="B10" s="156" t="s">
        <v>45</v>
      </c>
      <c r="C10" s="157"/>
      <c r="D10" s="157"/>
      <c r="E10" s="157"/>
      <c r="F10" s="157"/>
      <c r="G10" s="157"/>
      <c r="H10" s="157"/>
      <c r="I10" s="157"/>
      <c r="J10" s="158"/>
      <c r="K10" s="156" t="s">
        <v>46</v>
      </c>
      <c r="L10" s="157"/>
      <c r="M10" s="157"/>
      <c r="N10" s="157"/>
      <c r="O10" s="157"/>
      <c r="P10" s="157"/>
      <c r="Q10" s="157"/>
      <c r="R10" s="157"/>
      <c r="S10" s="158"/>
      <c r="T10" s="159" t="s">
        <v>40</v>
      </c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1"/>
      <c r="AJ10" s="1"/>
    </row>
    <row r="11" spans="1:36" ht="6.75" customHeight="1" x14ac:dyDescent="0.3">
      <c r="A11" s="191"/>
      <c r="B11" s="14"/>
      <c r="C11" s="15"/>
      <c r="D11" s="15"/>
      <c r="E11" s="15"/>
      <c r="F11" s="15"/>
      <c r="G11" s="15"/>
      <c r="H11" s="15"/>
      <c r="I11" s="15"/>
      <c r="J11" s="16"/>
      <c r="K11" s="14"/>
      <c r="L11" s="15"/>
      <c r="M11" s="15"/>
      <c r="N11" s="15"/>
      <c r="O11" s="15"/>
      <c r="P11" s="15"/>
      <c r="Q11" s="15"/>
      <c r="R11" s="15"/>
      <c r="S11" s="16"/>
      <c r="T11" s="17"/>
      <c r="U11" s="18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1"/>
    </row>
    <row r="12" spans="1:36" s="24" customFormat="1" ht="0.75" hidden="1" customHeight="1" x14ac:dyDescent="0.3">
      <c r="A12" s="191"/>
      <c r="B12" s="19"/>
      <c r="C12" s="20"/>
      <c r="D12" s="20"/>
      <c r="E12" s="20"/>
      <c r="F12" s="20"/>
      <c r="G12" s="20"/>
      <c r="H12" s="20"/>
      <c r="I12" s="20"/>
      <c r="J12" s="21"/>
      <c r="K12" s="19"/>
      <c r="L12" s="20"/>
      <c r="M12" s="20"/>
      <c r="N12" s="20"/>
      <c r="O12" s="20"/>
      <c r="P12" s="20"/>
      <c r="Q12" s="20"/>
      <c r="R12" s="20"/>
      <c r="S12" s="21"/>
      <c r="T12" s="22"/>
      <c r="U12" s="23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J12" s="5"/>
    </row>
    <row r="13" spans="1:36" ht="15.75" customHeight="1" x14ac:dyDescent="0.3">
      <c r="A13" s="191"/>
      <c r="B13" s="201" t="s">
        <v>56</v>
      </c>
      <c r="C13" s="202"/>
      <c r="D13" s="162">
        <v>41446</v>
      </c>
      <c r="E13" s="162"/>
      <c r="F13" s="162"/>
      <c r="G13" s="162"/>
      <c r="H13" s="162"/>
      <c r="I13" s="162"/>
      <c r="J13" s="163"/>
      <c r="K13" s="19" t="s">
        <v>56</v>
      </c>
      <c r="L13" s="162">
        <v>41446</v>
      </c>
      <c r="M13" s="162"/>
      <c r="N13" s="162"/>
      <c r="O13" s="162"/>
      <c r="P13" s="162"/>
      <c r="Q13" s="162"/>
      <c r="R13" s="162"/>
      <c r="S13" s="163"/>
      <c r="T13" s="22"/>
      <c r="U13" s="23"/>
      <c r="V13" s="164" t="s">
        <v>56</v>
      </c>
      <c r="W13" s="164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6"/>
      <c r="AJ13" s="1"/>
    </row>
    <row r="14" spans="1:36" ht="75.75" customHeight="1" thickBot="1" x14ac:dyDescent="0.35">
      <c r="A14" s="191"/>
      <c r="B14" s="201" t="s">
        <v>47</v>
      </c>
      <c r="C14" s="202"/>
      <c r="D14" s="167"/>
      <c r="E14" s="167"/>
      <c r="F14" s="167"/>
      <c r="G14" s="167"/>
      <c r="H14" s="167"/>
      <c r="I14" s="167"/>
      <c r="J14" s="168"/>
      <c r="K14" s="19" t="s">
        <v>47</v>
      </c>
      <c r="L14" s="167"/>
      <c r="M14" s="167"/>
      <c r="N14" s="167"/>
      <c r="O14" s="167"/>
      <c r="P14" s="167"/>
      <c r="Q14" s="167"/>
      <c r="R14" s="167"/>
      <c r="S14" s="168"/>
      <c r="T14" s="22"/>
      <c r="U14" s="23"/>
      <c r="V14" s="164" t="s">
        <v>48</v>
      </c>
      <c r="W14" s="164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70"/>
      <c r="AJ14" s="1"/>
    </row>
    <row r="15" spans="1:36" ht="12" hidden="1" customHeight="1" x14ac:dyDescent="0.3">
      <c r="A15" s="214"/>
      <c r="B15" s="19"/>
      <c r="C15" s="20"/>
      <c r="D15" s="20"/>
      <c r="E15" s="20"/>
      <c r="F15" s="20"/>
      <c r="G15" s="20"/>
      <c r="H15" s="20"/>
      <c r="I15" s="20"/>
      <c r="J15" s="21"/>
      <c r="K15" s="19"/>
      <c r="L15" s="20"/>
      <c r="M15" s="20"/>
      <c r="N15" s="20"/>
      <c r="O15" s="20"/>
      <c r="P15" s="20"/>
      <c r="Q15" s="20"/>
      <c r="R15" s="20"/>
      <c r="S15" s="21"/>
      <c r="T15" s="22"/>
      <c r="U15" s="23"/>
      <c r="V15" s="25"/>
      <c r="W15" s="25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70"/>
      <c r="AJ15" s="1"/>
    </row>
    <row r="16" spans="1:36" ht="17.25" customHeight="1" x14ac:dyDescent="0.3">
      <c r="A16" s="204" t="s">
        <v>1</v>
      </c>
      <c r="B16" s="26" t="s">
        <v>50</v>
      </c>
      <c r="C16" s="27"/>
      <c r="D16" s="27"/>
      <c r="E16" s="27"/>
      <c r="F16" s="27"/>
      <c r="G16" s="27"/>
      <c r="H16" s="27"/>
      <c r="I16" s="27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2"/>
      <c r="AJ16" s="1"/>
    </row>
    <row r="17" spans="1:36" x14ac:dyDescent="0.3">
      <c r="A17" s="65"/>
      <c r="B17" s="147" t="s">
        <v>51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9"/>
      <c r="AJ17" s="1"/>
    </row>
    <row r="18" spans="1:36" ht="18.75" customHeight="1" x14ac:dyDescent="0.3">
      <c r="A18" s="65"/>
      <c r="B18" s="179" t="s">
        <v>52</v>
      </c>
      <c r="C18" s="180"/>
      <c r="D18" s="180"/>
      <c r="E18" s="180"/>
      <c r="F18" s="181" t="e">
        <f>VLOOKUP($AC$7,#REF!,4)</f>
        <v>#REF!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3"/>
      <c r="AJ18" s="1"/>
    </row>
    <row r="19" spans="1:36" ht="18.75" customHeight="1" x14ac:dyDescent="0.3">
      <c r="A19" s="65"/>
      <c r="B19" s="177" t="s">
        <v>53</v>
      </c>
      <c r="C19" s="178"/>
      <c r="D19" s="178"/>
      <c r="E19" s="71"/>
      <c r="F19" s="71"/>
      <c r="G19" s="71"/>
      <c r="H19" s="71"/>
      <c r="I19" s="71"/>
      <c r="J19" s="71"/>
      <c r="K19" s="71"/>
      <c r="L19" s="177" t="s">
        <v>54</v>
      </c>
      <c r="M19" s="178"/>
      <c r="N19" s="71"/>
      <c r="O19" s="71"/>
      <c r="P19" s="71"/>
      <c r="Q19" s="71"/>
      <c r="R19" s="71"/>
      <c r="S19" s="71"/>
      <c r="T19" s="28"/>
      <c r="U19" s="28"/>
      <c r="V19" s="171" t="s">
        <v>2</v>
      </c>
      <c r="W19" s="172"/>
      <c r="X19" s="172"/>
      <c r="Y19" s="172"/>
      <c r="Z19" s="173"/>
      <c r="AA19" s="184" t="e">
        <f>VLOOKUP($AC$7,#REF!,5)</f>
        <v>#REF!</v>
      </c>
      <c r="AB19" s="185"/>
      <c r="AC19" s="185"/>
      <c r="AD19" s="185"/>
      <c r="AE19" s="185"/>
      <c r="AF19" s="185"/>
      <c r="AG19" s="185"/>
      <c r="AH19" s="185"/>
      <c r="AI19" s="186"/>
      <c r="AJ19" s="1"/>
    </row>
    <row r="20" spans="1:36" s="32" customFormat="1" ht="17.25" customHeight="1" x14ac:dyDescent="0.25">
      <c r="A20" s="65"/>
      <c r="B20" s="29" t="s">
        <v>3</v>
      </c>
      <c r="C20" s="30"/>
      <c r="D20" s="174" t="s">
        <v>4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10"/>
      <c r="AA20" s="153" t="s">
        <v>5</v>
      </c>
      <c r="AB20" s="154"/>
      <c r="AC20" s="154"/>
      <c r="AD20" s="155"/>
      <c r="AE20" s="187" t="s">
        <v>6</v>
      </c>
      <c r="AF20" s="188"/>
      <c r="AG20" s="188"/>
      <c r="AH20" s="188"/>
      <c r="AI20" s="189"/>
      <c r="AJ20" s="31"/>
    </row>
    <row r="21" spans="1:36" s="49" customFormat="1" ht="18" customHeight="1" x14ac:dyDescent="0.2">
      <c r="A21" s="65"/>
      <c r="B21" s="68" t="s">
        <v>0</v>
      </c>
      <c r="C21" s="69"/>
      <c r="D21" s="225" t="s">
        <v>60</v>
      </c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7"/>
      <c r="AA21" s="228">
        <v>0</v>
      </c>
      <c r="AB21" s="229"/>
      <c r="AC21" s="229"/>
      <c r="AD21" s="230"/>
      <c r="AE21" s="231">
        <v>4.5999999999999996</v>
      </c>
      <c r="AF21" s="232"/>
      <c r="AG21" s="232"/>
      <c r="AH21" s="232"/>
      <c r="AI21" s="233"/>
      <c r="AJ21" s="48"/>
    </row>
    <row r="22" spans="1:36" s="50" customFormat="1" ht="15.75" customHeight="1" x14ac:dyDescent="0.3">
      <c r="A22" s="65"/>
      <c r="B22" s="68" t="s">
        <v>61</v>
      </c>
      <c r="C22" s="69"/>
      <c r="D22" s="225" t="s">
        <v>62</v>
      </c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7"/>
      <c r="AA22" s="228">
        <v>0</v>
      </c>
      <c r="AB22" s="229"/>
      <c r="AC22" s="229"/>
      <c r="AD22" s="230"/>
      <c r="AE22" s="106">
        <v>54.72</v>
      </c>
      <c r="AF22" s="107"/>
      <c r="AG22" s="107"/>
      <c r="AH22" s="107"/>
      <c r="AI22" s="108"/>
      <c r="AJ22" s="3"/>
    </row>
    <row r="23" spans="1:36" ht="15" customHeight="1" x14ac:dyDescent="0.3">
      <c r="A23" s="65"/>
      <c r="B23" s="68" t="s">
        <v>63</v>
      </c>
      <c r="C23" s="69"/>
      <c r="D23" s="225" t="s">
        <v>64</v>
      </c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7"/>
      <c r="AA23" s="228">
        <v>0</v>
      </c>
      <c r="AB23" s="229"/>
      <c r="AC23" s="229"/>
      <c r="AD23" s="230"/>
      <c r="AE23" s="106">
        <v>315.60000000000002</v>
      </c>
      <c r="AF23" s="107"/>
      <c r="AG23" s="107"/>
      <c r="AH23" s="107"/>
      <c r="AI23" s="108"/>
      <c r="AJ23" s="1"/>
    </row>
    <row r="24" spans="1:36" ht="14.25" customHeight="1" x14ac:dyDescent="0.3">
      <c r="A24" s="65"/>
      <c r="B24" s="68"/>
      <c r="C24" s="69"/>
      <c r="D24" s="225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7"/>
      <c r="AA24" s="132">
        <v>0</v>
      </c>
      <c r="AB24" s="133"/>
      <c r="AC24" s="133"/>
      <c r="AD24" s="134"/>
      <c r="AE24" s="106">
        <v>0</v>
      </c>
      <c r="AF24" s="107"/>
      <c r="AG24" s="107"/>
      <c r="AH24" s="107"/>
      <c r="AI24" s="108"/>
      <c r="AJ24" s="1"/>
    </row>
    <row r="25" spans="1:36" ht="15" customHeight="1" x14ac:dyDescent="0.3">
      <c r="A25" s="65"/>
      <c r="B25" s="73"/>
      <c r="C25" s="69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2"/>
      <c r="AA25" s="132">
        <v>0</v>
      </c>
      <c r="AB25" s="133"/>
      <c r="AC25" s="133"/>
      <c r="AD25" s="134"/>
      <c r="AE25" s="106">
        <v>0</v>
      </c>
      <c r="AF25" s="107"/>
      <c r="AG25" s="107"/>
      <c r="AH25" s="107"/>
      <c r="AI25" s="108"/>
      <c r="AJ25" s="1"/>
    </row>
    <row r="26" spans="1:36" ht="15" customHeight="1" x14ac:dyDescent="0.3">
      <c r="A26" s="65"/>
      <c r="B26" s="68"/>
      <c r="C26" s="69"/>
      <c r="D26" s="70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2"/>
      <c r="AA26" s="132">
        <v>0</v>
      </c>
      <c r="AB26" s="133"/>
      <c r="AC26" s="133"/>
      <c r="AD26" s="134"/>
      <c r="AE26" s="106">
        <v>0</v>
      </c>
      <c r="AF26" s="107"/>
      <c r="AG26" s="107"/>
      <c r="AH26" s="107"/>
      <c r="AI26" s="108"/>
      <c r="AJ26" s="1"/>
    </row>
    <row r="27" spans="1:36" ht="14.25" customHeight="1" x14ac:dyDescent="0.3">
      <c r="A27" s="65"/>
      <c r="B27" s="68"/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2"/>
      <c r="AA27" s="132">
        <v>0</v>
      </c>
      <c r="AB27" s="133"/>
      <c r="AC27" s="133"/>
      <c r="AD27" s="134"/>
      <c r="AE27" s="106">
        <v>0</v>
      </c>
      <c r="AF27" s="107"/>
      <c r="AG27" s="107"/>
      <c r="AH27" s="107"/>
      <c r="AI27" s="108"/>
      <c r="AJ27" s="1"/>
    </row>
    <row r="28" spans="1:36" ht="15.75" customHeight="1" x14ac:dyDescent="0.3">
      <c r="A28" s="65"/>
      <c r="B28" s="68"/>
      <c r="C28" s="69"/>
      <c r="D28" s="7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132">
        <v>0</v>
      </c>
      <c r="AB28" s="133"/>
      <c r="AC28" s="133"/>
      <c r="AD28" s="134"/>
      <c r="AE28" s="106">
        <v>0</v>
      </c>
      <c r="AF28" s="107"/>
      <c r="AG28" s="107"/>
      <c r="AH28" s="107"/>
      <c r="AI28" s="108"/>
      <c r="AJ28" s="1"/>
    </row>
    <row r="29" spans="1:36" ht="13.5" customHeight="1" x14ac:dyDescent="0.3">
      <c r="A29" s="65"/>
      <c r="B29" s="68"/>
      <c r="C29" s="69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2"/>
      <c r="AA29" s="132">
        <v>0</v>
      </c>
      <c r="AB29" s="133"/>
      <c r="AC29" s="133"/>
      <c r="AD29" s="134"/>
      <c r="AE29" s="106">
        <v>0</v>
      </c>
      <c r="AF29" s="107"/>
      <c r="AG29" s="107"/>
      <c r="AH29" s="107"/>
      <c r="AI29" s="108"/>
      <c r="AJ29" s="1"/>
    </row>
    <row r="30" spans="1:36" ht="14.25" customHeight="1" x14ac:dyDescent="0.3">
      <c r="A30" s="65"/>
      <c r="B30" s="68"/>
      <c r="C30" s="69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2"/>
      <c r="AA30" s="132">
        <v>0</v>
      </c>
      <c r="AB30" s="133"/>
      <c r="AC30" s="133"/>
      <c r="AD30" s="134"/>
      <c r="AE30" s="106">
        <v>0</v>
      </c>
      <c r="AF30" s="107"/>
      <c r="AG30" s="107"/>
      <c r="AH30" s="107"/>
      <c r="AI30" s="108"/>
      <c r="AJ30" s="1"/>
    </row>
    <row r="31" spans="1:36" ht="15" customHeight="1" x14ac:dyDescent="0.3">
      <c r="A31" s="65"/>
      <c r="B31" s="68"/>
      <c r="C31" s="69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2"/>
      <c r="AA31" s="132">
        <v>0</v>
      </c>
      <c r="AB31" s="133"/>
      <c r="AC31" s="133"/>
      <c r="AD31" s="134"/>
      <c r="AE31" s="106">
        <v>0</v>
      </c>
      <c r="AF31" s="107"/>
      <c r="AG31" s="107"/>
      <c r="AH31" s="107"/>
      <c r="AI31" s="108"/>
      <c r="AJ31" s="1"/>
    </row>
    <row r="32" spans="1:36" ht="16.5" customHeight="1" x14ac:dyDescent="0.3">
      <c r="A32" s="65"/>
      <c r="B32" s="68" t="s">
        <v>41</v>
      </c>
      <c r="C32" s="69"/>
      <c r="D32" s="70" t="s">
        <v>41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2"/>
      <c r="AA32" s="132">
        <v>0</v>
      </c>
      <c r="AB32" s="133"/>
      <c r="AC32" s="133"/>
      <c r="AD32" s="134"/>
      <c r="AE32" s="106">
        <v>0</v>
      </c>
      <c r="AF32" s="107"/>
      <c r="AG32" s="107"/>
      <c r="AH32" s="107"/>
      <c r="AI32" s="108"/>
      <c r="AJ32" s="1"/>
    </row>
    <row r="33" spans="1:36" ht="16.5" customHeight="1" x14ac:dyDescent="0.3">
      <c r="A33" s="65"/>
      <c r="B33" s="68"/>
      <c r="C33" s="69"/>
      <c r="D33" s="68" t="s">
        <v>65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69"/>
      <c r="AA33" s="132">
        <v>0</v>
      </c>
      <c r="AB33" s="133"/>
      <c r="AC33" s="133"/>
      <c r="AD33" s="134"/>
      <c r="AE33" s="106">
        <v>0</v>
      </c>
      <c r="AF33" s="107"/>
      <c r="AG33" s="107"/>
      <c r="AH33" s="107"/>
      <c r="AI33" s="108"/>
      <c r="AJ33" s="1"/>
    </row>
    <row r="34" spans="1:36" ht="16.5" customHeight="1" x14ac:dyDescent="0.3">
      <c r="A34" s="65"/>
      <c r="B34" s="68"/>
      <c r="C34" s="69"/>
      <c r="D34" s="68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69"/>
      <c r="AA34" s="132">
        <v>0</v>
      </c>
      <c r="AB34" s="133"/>
      <c r="AC34" s="133"/>
      <c r="AD34" s="134"/>
      <c r="AE34" s="106">
        <v>0</v>
      </c>
      <c r="AF34" s="107"/>
      <c r="AG34" s="107"/>
      <c r="AH34" s="107"/>
      <c r="AI34" s="108"/>
      <c r="AJ34" s="1"/>
    </row>
    <row r="35" spans="1:36" ht="15" customHeight="1" x14ac:dyDescent="0.3">
      <c r="A35" s="65"/>
      <c r="B35" s="68"/>
      <c r="C35" s="69"/>
      <c r="D35" s="68" t="s">
        <v>41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69"/>
      <c r="AA35" s="132">
        <v>0</v>
      </c>
      <c r="AB35" s="133"/>
      <c r="AC35" s="133"/>
      <c r="AD35" s="134"/>
      <c r="AE35" s="106">
        <v>0</v>
      </c>
      <c r="AF35" s="107"/>
      <c r="AG35" s="107"/>
      <c r="AH35" s="107"/>
      <c r="AI35" s="108"/>
      <c r="AJ35" s="1"/>
    </row>
    <row r="36" spans="1:36" ht="15.75" customHeight="1" x14ac:dyDescent="0.3">
      <c r="A36" s="65"/>
      <c r="B36" s="104" t="s">
        <v>7</v>
      </c>
      <c r="C36" s="105"/>
      <c r="D36" s="105"/>
      <c r="E36" s="105"/>
      <c r="F36" s="224" t="s">
        <v>41</v>
      </c>
      <c r="G36" s="224"/>
      <c r="H36" s="224"/>
      <c r="I36" s="224"/>
      <c r="J36" s="206" t="s">
        <v>66</v>
      </c>
      <c r="K36" s="206"/>
      <c r="L36" s="206"/>
      <c r="M36" s="206"/>
      <c r="N36" s="206"/>
      <c r="O36" s="206"/>
      <c r="P36" s="206"/>
      <c r="Q36" s="206"/>
      <c r="R36" s="142"/>
      <c r="S36" s="142"/>
      <c r="T36" s="5"/>
      <c r="U36" s="5"/>
      <c r="V36" s="139" t="s">
        <v>8</v>
      </c>
      <c r="W36" s="140"/>
      <c r="X36" s="140"/>
      <c r="Y36" s="140"/>
      <c r="Z36" s="140"/>
      <c r="AA36" s="140"/>
      <c r="AB36" s="140"/>
      <c r="AC36" s="140"/>
      <c r="AD36" s="141"/>
      <c r="AE36" s="106">
        <f>SUM(AE21:AE35)</f>
        <v>374.92</v>
      </c>
      <c r="AF36" s="107"/>
      <c r="AG36" s="107"/>
      <c r="AH36" s="107"/>
      <c r="AI36" s="108"/>
      <c r="AJ36" s="1"/>
    </row>
    <row r="37" spans="1:36" ht="18" customHeight="1" x14ac:dyDescent="0.3">
      <c r="A37" s="65"/>
      <c r="B37" s="33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143"/>
      <c r="S37" s="143"/>
      <c r="T37" s="5"/>
      <c r="U37" s="5"/>
      <c r="V37" s="130" t="s">
        <v>9</v>
      </c>
      <c r="W37" s="131"/>
      <c r="X37" s="131"/>
      <c r="Y37" s="131"/>
      <c r="Z37" s="131"/>
      <c r="AA37" s="131"/>
      <c r="AB37" s="131"/>
      <c r="AC37" s="135">
        <v>0.23</v>
      </c>
      <c r="AD37" s="136"/>
      <c r="AE37" s="106">
        <v>86.24</v>
      </c>
      <c r="AF37" s="107"/>
      <c r="AG37" s="107"/>
      <c r="AH37" s="107"/>
      <c r="AI37" s="108"/>
      <c r="AJ37" s="1"/>
    </row>
    <row r="38" spans="1:36" ht="15" customHeight="1" x14ac:dyDescent="0.3">
      <c r="A38" s="65"/>
      <c r="B38" s="221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143"/>
      <c r="S38" s="143"/>
      <c r="T38" s="5"/>
      <c r="U38" s="5"/>
      <c r="V38" s="130" t="s">
        <v>9</v>
      </c>
      <c r="W38" s="131"/>
      <c r="X38" s="131"/>
      <c r="Y38" s="131"/>
      <c r="Z38" s="131"/>
      <c r="AA38" s="131"/>
      <c r="AB38" s="131"/>
      <c r="AC38" s="135">
        <v>0.13</v>
      </c>
      <c r="AD38" s="136"/>
      <c r="AE38" s="106">
        <v>0</v>
      </c>
      <c r="AF38" s="107"/>
      <c r="AG38" s="107"/>
      <c r="AH38" s="107"/>
      <c r="AI38" s="108"/>
      <c r="AJ38" s="1"/>
    </row>
    <row r="39" spans="1:36" ht="15" customHeight="1" x14ac:dyDescent="0.3">
      <c r="A39" s="65"/>
      <c r="B39" s="33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43"/>
      <c r="S39" s="143"/>
      <c r="T39" s="5"/>
      <c r="U39" s="5"/>
      <c r="V39" s="130" t="s">
        <v>9</v>
      </c>
      <c r="W39" s="131"/>
      <c r="X39" s="131"/>
      <c r="Y39" s="131"/>
      <c r="Z39" s="131"/>
      <c r="AA39" s="131"/>
      <c r="AB39" s="131"/>
      <c r="AC39" s="135">
        <v>0.06</v>
      </c>
      <c r="AD39" s="136"/>
      <c r="AE39" s="106">
        <v>0</v>
      </c>
      <c r="AF39" s="107"/>
      <c r="AG39" s="107"/>
      <c r="AH39" s="107"/>
      <c r="AI39" s="108"/>
      <c r="AJ39" s="1"/>
    </row>
    <row r="40" spans="1:36" ht="16.5" customHeight="1" x14ac:dyDescent="0.3">
      <c r="A40" s="65"/>
      <c r="B40" s="34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43"/>
      <c r="S40" s="143"/>
      <c r="T40" s="5"/>
      <c r="U40" s="5"/>
      <c r="V40" s="144" t="s">
        <v>10</v>
      </c>
      <c r="W40" s="145"/>
      <c r="X40" s="145"/>
      <c r="Y40" s="145"/>
      <c r="Z40" s="145"/>
      <c r="AA40" s="145"/>
      <c r="AB40" s="145"/>
      <c r="AC40" s="145"/>
      <c r="AD40" s="146"/>
      <c r="AE40" s="106">
        <f>AE36+AE37+AE38+AE39</f>
        <v>461.16</v>
      </c>
      <c r="AF40" s="107"/>
      <c r="AG40" s="107"/>
      <c r="AH40" s="107"/>
      <c r="AI40" s="108"/>
      <c r="AJ40" s="1"/>
    </row>
    <row r="41" spans="1:36" ht="15.75" customHeight="1" x14ac:dyDescent="0.3">
      <c r="A41" s="65"/>
      <c r="B41" s="219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220"/>
      <c r="AJ41" s="1"/>
    </row>
    <row r="42" spans="1:36" ht="65.25" customHeight="1" x14ac:dyDescent="0.3">
      <c r="A42" s="67"/>
      <c r="B42" s="54"/>
      <c r="C42" s="223" t="s">
        <v>67</v>
      </c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55"/>
      <c r="AJ42" s="1"/>
    </row>
    <row r="43" spans="1:36" ht="19.5" customHeight="1" thickBot="1" x14ac:dyDescent="0.35">
      <c r="A43" s="215" t="s">
        <v>33</v>
      </c>
      <c r="B43" s="95" t="s">
        <v>11</v>
      </c>
      <c r="C43" s="96"/>
      <c r="D43" s="96"/>
      <c r="E43" s="96"/>
      <c r="F43" s="96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8" t="s">
        <v>56</v>
      </c>
      <c r="T43" s="99"/>
      <c r="U43" s="99"/>
      <c r="V43" s="99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J43" s="1"/>
    </row>
    <row r="44" spans="1:36" ht="15" customHeight="1" x14ac:dyDescent="0.3">
      <c r="A44" s="216"/>
      <c r="B44" s="92" t="s">
        <v>13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4"/>
      <c r="AJ44" s="1"/>
    </row>
    <row r="45" spans="1:36" x14ac:dyDescent="0.3">
      <c r="A45" s="216"/>
      <c r="B45" s="82" t="s">
        <v>70</v>
      </c>
      <c r="C45" s="83"/>
      <c r="D45" s="83"/>
      <c r="E45" s="83"/>
      <c r="F45" s="83"/>
      <c r="G45" s="83"/>
      <c r="H45" s="83"/>
      <c r="I45" s="84"/>
      <c r="J45" s="85"/>
      <c r="K45" s="85"/>
      <c r="L45" s="85"/>
      <c r="M45" s="85"/>
      <c r="N45" s="85"/>
      <c r="O45" s="85"/>
      <c r="P45" s="85"/>
      <c r="Q45" s="86"/>
      <c r="R45" s="82" t="s">
        <v>14</v>
      </c>
      <c r="S45" s="83"/>
      <c r="T45" s="83"/>
      <c r="U45" s="83"/>
      <c r="V45" s="83"/>
      <c r="W45" s="83"/>
      <c r="X45" s="83"/>
      <c r="Y45" s="83"/>
      <c r="Z45" s="89" t="s">
        <v>69</v>
      </c>
      <c r="AA45" s="90"/>
      <c r="AB45" s="90"/>
      <c r="AC45" s="90"/>
      <c r="AD45" s="90"/>
      <c r="AE45" s="90"/>
      <c r="AF45" s="90"/>
      <c r="AG45" s="90"/>
      <c r="AH45" s="90"/>
      <c r="AI45" s="91"/>
      <c r="AJ45" s="1"/>
    </row>
    <row r="46" spans="1:36" x14ac:dyDescent="0.3">
      <c r="A46" s="216"/>
      <c r="B46" s="80" t="s">
        <v>15</v>
      </c>
      <c r="C46" s="81"/>
      <c r="D46" s="81"/>
      <c r="E46" s="81"/>
      <c r="F46" s="81"/>
      <c r="G46" s="81"/>
      <c r="H46" s="81"/>
      <c r="I46" s="77"/>
      <c r="J46" s="78"/>
      <c r="K46" s="78"/>
      <c r="L46" s="78"/>
      <c r="M46" s="78"/>
      <c r="N46" s="78"/>
      <c r="O46" s="78"/>
      <c r="P46" s="78"/>
      <c r="Q46" s="79"/>
      <c r="R46" s="80" t="s">
        <v>16</v>
      </c>
      <c r="S46" s="81"/>
      <c r="T46" s="81"/>
      <c r="U46" s="81"/>
      <c r="V46" s="81"/>
      <c r="W46" s="81"/>
      <c r="X46" s="81"/>
      <c r="Y46" s="81"/>
      <c r="Z46" s="74">
        <v>510</v>
      </c>
      <c r="AA46" s="75"/>
      <c r="AB46" s="75"/>
      <c r="AC46" s="75"/>
      <c r="AD46" s="75"/>
      <c r="AE46" s="75"/>
      <c r="AF46" s="75"/>
      <c r="AG46" s="75"/>
      <c r="AH46" s="75"/>
      <c r="AI46" s="76"/>
      <c r="AJ46" s="1"/>
    </row>
    <row r="47" spans="1:36" x14ac:dyDescent="0.3">
      <c r="A47" s="216"/>
      <c r="B47" s="80" t="s">
        <v>17</v>
      </c>
      <c r="C47" s="81"/>
      <c r="D47" s="81"/>
      <c r="E47" s="81"/>
      <c r="F47" s="81"/>
      <c r="G47" s="81"/>
      <c r="H47" s="81"/>
      <c r="I47" s="77"/>
      <c r="J47" s="78"/>
      <c r="K47" s="78"/>
      <c r="L47" s="78"/>
      <c r="M47" s="78"/>
      <c r="N47" s="78"/>
      <c r="O47" s="78"/>
      <c r="P47" s="78"/>
      <c r="Q47" s="79"/>
      <c r="R47" s="80" t="s">
        <v>18</v>
      </c>
      <c r="S47" s="81"/>
      <c r="T47" s="81"/>
      <c r="U47" s="81"/>
      <c r="V47" s="81"/>
      <c r="W47" s="81"/>
      <c r="X47" s="81"/>
      <c r="Y47" s="81"/>
      <c r="Z47" s="74" t="e">
        <f>VLOOKUP($AC$7,#REF!,7)</f>
        <v>#REF!</v>
      </c>
      <c r="AA47" s="75"/>
      <c r="AB47" s="75"/>
      <c r="AC47" s="75"/>
      <c r="AD47" s="75"/>
      <c r="AE47" s="75"/>
      <c r="AF47" s="75"/>
      <c r="AG47" s="75"/>
      <c r="AH47" s="75"/>
      <c r="AI47" s="76"/>
      <c r="AJ47" s="1"/>
    </row>
    <row r="48" spans="1:36" x14ac:dyDescent="0.3">
      <c r="A48" s="216"/>
      <c r="B48" s="80" t="s">
        <v>19</v>
      </c>
      <c r="C48" s="81"/>
      <c r="D48" s="81"/>
      <c r="E48" s="81"/>
      <c r="F48" s="81"/>
      <c r="G48" s="81"/>
      <c r="H48" s="81"/>
      <c r="I48" s="77"/>
      <c r="J48" s="78"/>
      <c r="K48" s="78"/>
      <c r="L48" s="78"/>
      <c r="M48" s="78"/>
      <c r="N48" s="78"/>
      <c r="O48" s="78"/>
      <c r="P48" s="78"/>
      <c r="Q48" s="79"/>
      <c r="R48" s="80" t="s">
        <v>20</v>
      </c>
      <c r="S48" s="81"/>
      <c r="T48" s="81"/>
      <c r="U48" s="81"/>
      <c r="V48" s="81"/>
      <c r="W48" s="81"/>
      <c r="X48" s="81"/>
      <c r="Y48" s="81"/>
      <c r="Z48" s="77"/>
      <c r="AA48" s="78"/>
      <c r="AB48" s="78"/>
      <c r="AC48" s="78"/>
      <c r="AD48" s="78"/>
      <c r="AE48" s="78"/>
      <c r="AF48" s="78"/>
      <c r="AG48" s="78"/>
      <c r="AH48" s="78"/>
      <c r="AI48" s="79"/>
      <c r="AJ48" s="1"/>
    </row>
    <row r="49" spans="1:36" x14ac:dyDescent="0.3">
      <c r="A49" s="216"/>
      <c r="B49" s="80" t="s">
        <v>21</v>
      </c>
      <c r="C49" s="81"/>
      <c r="D49" s="81"/>
      <c r="E49" s="81"/>
      <c r="F49" s="81"/>
      <c r="G49" s="81"/>
      <c r="H49" s="81"/>
      <c r="I49" s="77"/>
      <c r="J49" s="78"/>
      <c r="K49" s="78"/>
      <c r="L49" s="78"/>
      <c r="M49" s="78"/>
      <c r="N49" s="78"/>
      <c r="O49" s="78"/>
      <c r="P49" s="78"/>
      <c r="Q49" s="79"/>
      <c r="R49" s="121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3"/>
      <c r="AJ49" s="1"/>
    </row>
    <row r="50" spans="1:36" ht="19.5" thickBot="1" x14ac:dyDescent="0.35">
      <c r="A50" s="216"/>
      <c r="B50" s="80" t="s">
        <v>22</v>
      </c>
      <c r="C50" s="81"/>
      <c r="D50" s="81"/>
      <c r="E50" s="81"/>
      <c r="F50" s="81"/>
      <c r="G50" s="81"/>
      <c r="H50" s="81"/>
      <c r="I50" s="127"/>
      <c r="J50" s="128"/>
      <c r="K50" s="128"/>
      <c r="L50" s="128"/>
      <c r="M50" s="128"/>
      <c r="N50" s="128"/>
      <c r="O50" s="128"/>
      <c r="P50" s="128"/>
      <c r="Q50" s="129"/>
      <c r="R50" s="124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6"/>
      <c r="AJ50" s="1"/>
    </row>
    <row r="51" spans="1:36" ht="19.5" thickBot="1" x14ac:dyDescent="0.35">
      <c r="A51" s="217"/>
      <c r="B51" s="116" t="s">
        <v>23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8"/>
      <c r="M51" s="118"/>
      <c r="N51" s="118"/>
      <c r="O51" s="118"/>
      <c r="P51" s="118"/>
      <c r="Q51" s="118"/>
      <c r="R51" s="119" t="s">
        <v>24</v>
      </c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8"/>
      <c r="AF51" s="118"/>
      <c r="AG51" s="118"/>
      <c r="AH51" s="118"/>
      <c r="AI51" s="120"/>
      <c r="AJ51" s="1"/>
    </row>
    <row r="52" spans="1:36" ht="19.5" thickBot="1" x14ac:dyDescent="0.35">
      <c r="A52" s="1"/>
      <c r="B52" s="111" t="s">
        <v>25</v>
      </c>
      <c r="C52" s="112"/>
      <c r="D52" s="112"/>
      <c r="E52" s="112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4" t="s">
        <v>26</v>
      </c>
      <c r="AB52" s="114"/>
      <c r="AC52" s="114"/>
      <c r="AD52" s="114"/>
      <c r="AE52" s="113"/>
      <c r="AF52" s="113"/>
      <c r="AG52" s="113"/>
      <c r="AH52" s="113"/>
      <c r="AI52" s="115"/>
      <c r="AJ52" s="1"/>
    </row>
    <row r="53" spans="1:36" x14ac:dyDescent="0.3">
      <c r="A53" s="1"/>
      <c r="B53" s="1"/>
      <c r="C53" s="1"/>
      <c r="D53" s="1"/>
      <c r="E53" s="1"/>
      <c r="F53" s="1"/>
      <c r="G53" s="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63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6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6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6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6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6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6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2:35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2:35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2:35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2:35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2:35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2:35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2:35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</sheetData>
  <mergeCells count="153">
    <mergeCell ref="A5:AI5"/>
    <mergeCell ref="A7:E7"/>
    <mergeCell ref="Y7:Z7"/>
    <mergeCell ref="X8:AD8"/>
    <mergeCell ref="AE8:AH8"/>
    <mergeCell ref="A10:A15"/>
    <mergeCell ref="K10:S10"/>
    <mergeCell ref="B13:C13"/>
    <mergeCell ref="T10:AI10"/>
    <mergeCell ref="B10:J10"/>
    <mergeCell ref="X14:AI15"/>
    <mergeCell ref="D14:J14"/>
    <mergeCell ref="X13:AI13"/>
    <mergeCell ref="V13:W13"/>
    <mergeCell ref="D13:J13"/>
    <mergeCell ref="B14:C14"/>
    <mergeCell ref="V12:AI12"/>
    <mergeCell ref="V11:AI11"/>
    <mergeCell ref="L14:S14"/>
    <mergeCell ref="V14:W14"/>
    <mergeCell ref="L13:S13"/>
    <mergeCell ref="AE28:AI28"/>
    <mergeCell ref="V19:Z19"/>
    <mergeCell ref="E19:K19"/>
    <mergeCell ref="N19:S19"/>
    <mergeCell ref="L19:M19"/>
    <mergeCell ref="AA20:AD20"/>
    <mergeCell ref="D21:Z21"/>
    <mergeCell ref="AE20:AI20"/>
    <mergeCell ref="AA21:AD21"/>
    <mergeCell ref="AE21:AI21"/>
    <mergeCell ref="D20:Z20"/>
    <mergeCell ref="D25:Z25"/>
    <mergeCell ref="AE27:AI27"/>
    <mergeCell ref="AE26:AI26"/>
    <mergeCell ref="AA26:AD26"/>
    <mergeCell ref="D26:Z26"/>
    <mergeCell ref="J16:AI16"/>
    <mergeCell ref="F18:AI18"/>
    <mergeCell ref="B19:D19"/>
    <mergeCell ref="B17:AI17"/>
    <mergeCell ref="B18:E18"/>
    <mergeCell ref="B25:C25"/>
    <mergeCell ref="B22:C22"/>
    <mergeCell ref="AA22:AD22"/>
    <mergeCell ref="AA24:AD24"/>
    <mergeCell ref="D22:Z22"/>
    <mergeCell ref="AE23:AI23"/>
    <mergeCell ref="AE22:AI22"/>
    <mergeCell ref="D23:Z23"/>
    <mergeCell ref="AA23:AD23"/>
    <mergeCell ref="AE25:AI25"/>
    <mergeCell ref="AE24:AI24"/>
    <mergeCell ref="B23:C23"/>
    <mergeCell ref="AA19:AI19"/>
    <mergeCell ref="B26:C26"/>
    <mergeCell ref="D24:Z24"/>
    <mergeCell ref="B24:C24"/>
    <mergeCell ref="AA25:AD25"/>
    <mergeCell ref="AE34:AI34"/>
    <mergeCell ref="AA28:AD28"/>
    <mergeCell ref="AA29:AD29"/>
    <mergeCell ref="AE32:AI32"/>
    <mergeCell ref="AE29:AI29"/>
    <mergeCell ref="B30:C30"/>
    <mergeCell ref="AE30:AI30"/>
    <mergeCell ref="B33:C33"/>
    <mergeCell ref="AA33:AD33"/>
    <mergeCell ref="AE31:AI31"/>
    <mergeCell ref="AA31:AD31"/>
    <mergeCell ref="AE33:AI33"/>
    <mergeCell ref="AA32:AD32"/>
    <mergeCell ref="B29:C29"/>
    <mergeCell ref="B32:C32"/>
    <mergeCell ref="D28:Z28"/>
    <mergeCell ref="D29:Z29"/>
    <mergeCell ref="B27:C27"/>
    <mergeCell ref="D31:Z31"/>
    <mergeCell ref="D30:Z30"/>
    <mergeCell ref="B31:C31"/>
    <mergeCell ref="V39:AB39"/>
    <mergeCell ref="AA35:AD35"/>
    <mergeCell ref="C39:Q39"/>
    <mergeCell ref="B28:C28"/>
    <mergeCell ref="AA30:AD30"/>
    <mergeCell ref="D34:Z34"/>
    <mergeCell ref="AA34:AD34"/>
    <mergeCell ref="AA27:AD27"/>
    <mergeCell ref="D27:Z27"/>
    <mergeCell ref="B43:F43"/>
    <mergeCell ref="R47:Y47"/>
    <mergeCell ref="F36:I36"/>
    <mergeCell ref="D32:Z32"/>
    <mergeCell ref="B46:H46"/>
    <mergeCell ref="R46:Y46"/>
    <mergeCell ref="I46:Q46"/>
    <mergeCell ref="B34:C34"/>
    <mergeCell ref="AA52:AD52"/>
    <mergeCell ref="F52:Z52"/>
    <mergeCell ref="R48:Y48"/>
    <mergeCell ref="I45:Q45"/>
    <mergeCell ref="I47:Q47"/>
    <mergeCell ref="R45:Y45"/>
    <mergeCell ref="B47:H47"/>
    <mergeCell ref="I48:Q48"/>
    <mergeCell ref="AE36:AI36"/>
    <mergeCell ref="AC37:AD37"/>
    <mergeCell ref="B21:C21"/>
    <mergeCell ref="V36:AD36"/>
    <mergeCell ref="B36:E36"/>
    <mergeCell ref="V40:AD40"/>
    <mergeCell ref="Z46:AI46"/>
    <mergeCell ref="AE52:AI52"/>
    <mergeCell ref="B52:E52"/>
    <mergeCell ref="I49:Q49"/>
    <mergeCell ref="D35:Z35"/>
    <mergeCell ref="D33:Z33"/>
    <mergeCell ref="AE35:AI35"/>
    <mergeCell ref="B41:AI41"/>
    <mergeCell ref="J36:Q36"/>
    <mergeCell ref="AE39:AI39"/>
    <mergeCell ref="B45:H45"/>
    <mergeCell ref="B35:C35"/>
    <mergeCell ref="AC39:AD39"/>
    <mergeCell ref="C40:Q40"/>
    <mergeCell ref="B38:Q38"/>
    <mergeCell ref="B44:AI44"/>
    <mergeCell ref="R36:S40"/>
    <mergeCell ref="C42:AH42"/>
    <mergeCell ref="A43:A51"/>
    <mergeCell ref="B48:H48"/>
    <mergeCell ref="S43:V43"/>
    <mergeCell ref="V37:AB37"/>
    <mergeCell ref="R51:AD51"/>
    <mergeCell ref="R49:AI50"/>
    <mergeCell ref="V38:AB38"/>
    <mergeCell ref="AE38:AI38"/>
    <mergeCell ref="AE40:AI40"/>
    <mergeCell ref="W43:AI43"/>
    <mergeCell ref="L51:Q51"/>
    <mergeCell ref="B49:H49"/>
    <mergeCell ref="Z45:AI45"/>
    <mergeCell ref="G43:R43"/>
    <mergeCell ref="AE51:AI51"/>
    <mergeCell ref="B51:K51"/>
    <mergeCell ref="Z47:AI47"/>
    <mergeCell ref="I50:Q50"/>
    <mergeCell ref="B50:H50"/>
    <mergeCell ref="Z48:AI48"/>
    <mergeCell ref="A16:A42"/>
    <mergeCell ref="C37:Q37"/>
    <mergeCell ref="AE37:AI37"/>
    <mergeCell ref="AC38:AD38"/>
  </mergeCells>
  <phoneticPr fontId="31" type="noConversion"/>
  <dataValidations count="1">
    <dataValidation type="list" allowBlank="1" showInputMessage="1" showErrorMessage="1" sqref="CJ7 A7">
      <formula1>#REF!</formula1>
    </dataValidation>
  </dataValidations>
  <pageMargins left="0.65" right="0.48" top="0.33" bottom="0.34" header="0" footer="0.5"/>
  <pageSetup paperSize="9" scale="78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79"/>
  <sheetViews>
    <sheetView topLeftCell="A31" workbookViewId="0">
      <selection activeCell="L13" sqref="L13:S13"/>
    </sheetView>
  </sheetViews>
  <sheetFormatPr defaultColWidth="0.140625" defaultRowHeight="18.75" x14ac:dyDescent="0.3"/>
  <cols>
    <col min="1" max="1" width="8.28515625" style="2" customWidth="1"/>
    <col min="2" max="2" width="2.7109375" style="2" customWidth="1"/>
    <col min="3" max="3" width="4" style="2" customWidth="1"/>
    <col min="4" max="4" width="2.5703125" style="2" customWidth="1"/>
    <col min="5" max="5" width="4.28515625" style="2" customWidth="1"/>
    <col min="6" max="9" width="2.7109375" style="2" customWidth="1"/>
    <col min="10" max="10" width="3.140625" style="2" customWidth="1"/>
    <col min="11" max="11" width="4.42578125" style="2" customWidth="1"/>
    <col min="12" max="12" width="2.7109375" style="2" customWidth="1"/>
    <col min="13" max="13" width="2" style="2" customWidth="1"/>
    <col min="14" max="16" width="2.7109375" style="2" customWidth="1"/>
    <col min="17" max="17" width="3.5703125" style="2" customWidth="1"/>
    <col min="18" max="18" width="0.140625" style="2" customWidth="1"/>
    <col min="19" max="19" width="3.5703125" style="2" customWidth="1"/>
    <col min="20" max="20" width="0.140625" style="2" customWidth="1"/>
    <col min="21" max="21" width="2.7109375" style="2" hidden="1" customWidth="1"/>
    <col min="22" max="22" width="2.7109375" style="2" customWidth="1"/>
    <col min="23" max="23" width="4" style="2" customWidth="1"/>
    <col min="24" max="24" width="3.28515625" style="2" customWidth="1"/>
    <col min="25" max="26" width="2.7109375" style="2" customWidth="1"/>
    <col min="27" max="28" width="2.85546875" style="2" bestFit="1" customWidth="1"/>
    <col min="29" max="29" width="7" style="2" bestFit="1" customWidth="1"/>
    <col min="30" max="30" width="5.5703125" style="2" bestFit="1" customWidth="1"/>
    <col min="31" max="31" width="6.140625" style="2" bestFit="1" customWidth="1"/>
    <col min="32" max="34" width="2.85546875" style="2" bestFit="1" customWidth="1"/>
    <col min="35" max="35" width="3.28515625" style="2" customWidth="1"/>
    <col min="36" max="236" width="2.7109375" style="2" customWidth="1"/>
    <col min="237" max="237" width="8.28515625" style="2" customWidth="1"/>
    <col min="238" max="238" width="2.7109375" style="2" customWidth="1"/>
    <col min="239" max="239" width="4" style="2" customWidth="1"/>
    <col min="240" max="240" width="2.5703125" style="2" customWidth="1"/>
    <col min="241" max="241" width="4.28515625" style="2" customWidth="1"/>
    <col min="242" max="245" width="2.7109375" style="2" customWidth="1"/>
    <col min="246" max="246" width="3.140625" style="2" customWidth="1"/>
    <col min="247" max="247" width="4.42578125" style="2" customWidth="1"/>
    <col min="248" max="248" width="2.7109375" style="2" customWidth="1"/>
    <col min="249" max="249" width="2" style="2" customWidth="1"/>
    <col min="250" max="252" width="2.7109375" style="2" customWidth="1"/>
    <col min="253" max="253" width="3.5703125" style="2" customWidth="1"/>
    <col min="254" max="254" width="0.140625" style="2" customWidth="1"/>
    <col min="255" max="255" width="3.5703125" style="2" customWidth="1"/>
    <col min="256" max="16384" width="0.140625" style="2"/>
  </cols>
  <sheetData>
    <row r="1" spans="1:3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1"/>
    </row>
    <row r="3" spans="1:36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5"/>
      <c r="AD3" s="5"/>
      <c r="AE3" s="5"/>
      <c r="AF3" s="5"/>
      <c r="AG3" s="5"/>
      <c r="AH3" s="5"/>
      <c r="AI3" s="5"/>
      <c r="AJ3" s="1"/>
    </row>
    <row r="4" spans="1:36" ht="21.75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5"/>
      <c r="AC4" s="5"/>
      <c r="AD4" s="5"/>
      <c r="AE4" s="5"/>
      <c r="AF4" s="5"/>
      <c r="AG4" s="5"/>
      <c r="AH4" s="5"/>
      <c r="AI4" s="5"/>
      <c r="AJ4" s="1"/>
    </row>
    <row r="5" spans="1:36" ht="20.25" customHeight="1" x14ac:dyDescent="0.3">
      <c r="A5" s="192" t="s">
        <v>42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"/>
    </row>
    <row r="6" spans="1:36" ht="14.25" customHeight="1" x14ac:dyDescent="0.3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43"/>
      <c r="AD6" s="8"/>
      <c r="AE6" s="8"/>
      <c r="AF6" s="8"/>
      <c r="AG6" s="8"/>
      <c r="AH6" s="8"/>
      <c r="AI6" s="8"/>
      <c r="AJ6" s="1"/>
    </row>
    <row r="7" spans="1:36" ht="16.5" customHeight="1" x14ac:dyDescent="0.3">
      <c r="A7" s="194" t="s">
        <v>43</v>
      </c>
      <c r="B7" s="194"/>
      <c r="C7" s="194"/>
      <c r="D7" s="194"/>
      <c r="E7" s="194"/>
      <c r="F7" s="9" t="s">
        <v>32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  <c r="Y7" s="195"/>
      <c r="Z7" s="195"/>
      <c r="AA7" s="12"/>
      <c r="AB7" s="12"/>
      <c r="AC7" s="43">
        <v>130</v>
      </c>
      <c r="AD7" s="51"/>
      <c r="AE7" s="12"/>
      <c r="AF7" s="12"/>
      <c r="AG7" s="12"/>
      <c r="AH7" s="12"/>
      <c r="AI7" s="12"/>
      <c r="AJ7" s="1"/>
    </row>
    <row r="8" spans="1:36" ht="18" hidden="1" customHeigh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93"/>
      <c r="Y8" s="193"/>
      <c r="Z8" s="193"/>
      <c r="AA8" s="193"/>
      <c r="AB8" s="193"/>
      <c r="AC8" s="193"/>
      <c r="AD8" s="193"/>
      <c r="AE8" s="196"/>
      <c r="AF8" s="196"/>
      <c r="AG8" s="196"/>
      <c r="AH8" s="196"/>
      <c r="AI8" s="13"/>
      <c r="AJ8" s="1"/>
    </row>
    <row r="9" spans="1:36" ht="4.5" hidden="1" customHeight="1" x14ac:dyDescent="0.3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1"/>
    </row>
    <row r="10" spans="1:36" ht="15" customHeight="1" x14ac:dyDescent="0.3">
      <c r="A10" s="190" t="s">
        <v>44</v>
      </c>
      <c r="B10" s="156" t="s">
        <v>45</v>
      </c>
      <c r="C10" s="157"/>
      <c r="D10" s="157"/>
      <c r="E10" s="157"/>
      <c r="F10" s="157"/>
      <c r="G10" s="157"/>
      <c r="H10" s="157"/>
      <c r="I10" s="157"/>
      <c r="J10" s="158"/>
      <c r="K10" s="156" t="s">
        <v>46</v>
      </c>
      <c r="L10" s="157"/>
      <c r="M10" s="157"/>
      <c r="N10" s="157"/>
      <c r="O10" s="157"/>
      <c r="P10" s="157"/>
      <c r="Q10" s="157"/>
      <c r="R10" s="157"/>
      <c r="S10" s="158"/>
      <c r="T10" s="159" t="s">
        <v>40</v>
      </c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1"/>
      <c r="AJ10" s="1"/>
    </row>
    <row r="11" spans="1:36" ht="6.75" customHeight="1" x14ac:dyDescent="0.3">
      <c r="A11" s="191"/>
      <c r="B11" s="14"/>
      <c r="C11" s="15"/>
      <c r="D11" s="15"/>
      <c r="E11" s="15"/>
      <c r="F11" s="15"/>
      <c r="G11" s="15"/>
      <c r="H11" s="15"/>
      <c r="I11" s="15"/>
      <c r="J11" s="16"/>
      <c r="K11" s="14"/>
      <c r="L11" s="15"/>
      <c r="M11" s="15"/>
      <c r="N11" s="15"/>
      <c r="O11" s="15"/>
      <c r="P11" s="15"/>
      <c r="Q11" s="15"/>
      <c r="R11" s="15"/>
      <c r="S11" s="16"/>
      <c r="T11" s="17"/>
      <c r="U11" s="18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1"/>
    </row>
    <row r="12" spans="1:36" s="24" customFormat="1" ht="0.75" hidden="1" customHeight="1" x14ac:dyDescent="0.3">
      <c r="A12" s="191"/>
      <c r="B12" s="19"/>
      <c r="C12" s="20"/>
      <c r="D12" s="20"/>
      <c r="E12" s="20"/>
      <c r="F12" s="20"/>
      <c r="G12" s="20"/>
      <c r="H12" s="20"/>
      <c r="I12" s="20"/>
      <c r="J12" s="21"/>
      <c r="K12" s="19"/>
      <c r="L12" s="20"/>
      <c r="M12" s="20"/>
      <c r="N12" s="20"/>
      <c r="O12" s="20"/>
      <c r="P12" s="20"/>
      <c r="Q12" s="20"/>
      <c r="R12" s="20"/>
      <c r="S12" s="21"/>
      <c r="T12" s="22"/>
      <c r="U12" s="23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J12" s="5"/>
    </row>
    <row r="13" spans="1:36" ht="15.75" customHeight="1" x14ac:dyDescent="0.3">
      <c r="A13" s="191"/>
      <c r="B13" s="201" t="s">
        <v>56</v>
      </c>
      <c r="C13" s="202"/>
      <c r="D13" s="242"/>
      <c r="E13" s="242"/>
      <c r="F13" s="242"/>
      <c r="G13" s="242"/>
      <c r="H13" s="242"/>
      <c r="I13" s="242"/>
      <c r="J13" s="243"/>
      <c r="K13" s="19" t="s">
        <v>56</v>
      </c>
      <c r="L13" s="242"/>
      <c r="M13" s="242"/>
      <c r="N13" s="242"/>
      <c r="O13" s="242"/>
      <c r="P13" s="242"/>
      <c r="Q13" s="242"/>
      <c r="R13" s="242"/>
      <c r="S13" s="243"/>
      <c r="T13" s="22"/>
      <c r="U13" s="23"/>
      <c r="V13" s="164" t="s">
        <v>56</v>
      </c>
      <c r="W13" s="164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6"/>
      <c r="AJ13" s="1"/>
    </row>
    <row r="14" spans="1:36" ht="75.75" customHeight="1" thickBot="1" x14ac:dyDescent="0.35">
      <c r="A14" s="191"/>
      <c r="B14" s="201" t="s">
        <v>47</v>
      </c>
      <c r="C14" s="202"/>
      <c r="D14" s="167"/>
      <c r="E14" s="167"/>
      <c r="F14" s="167"/>
      <c r="G14" s="167"/>
      <c r="H14" s="167"/>
      <c r="I14" s="167"/>
      <c r="J14" s="168"/>
      <c r="K14" s="19" t="s">
        <v>47</v>
      </c>
      <c r="L14" s="167"/>
      <c r="M14" s="167"/>
      <c r="N14" s="167"/>
      <c r="O14" s="167"/>
      <c r="P14" s="167"/>
      <c r="Q14" s="167"/>
      <c r="R14" s="167"/>
      <c r="S14" s="168"/>
      <c r="T14" s="22"/>
      <c r="U14" s="23"/>
      <c r="V14" s="164" t="s">
        <v>48</v>
      </c>
      <c r="W14" s="164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70"/>
      <c r="AJ14" s="1"/>
    </row>
    <row r="15" spans="1:36" ht="12" hidden="1" customHeight="1" x14ac:dyDescent="0.3">
      <c r="A15" s="214"/>
      <c r="B15" s="19"/>
      <c r="C15" s="20"/>
      <c r="D15" s="20"/>
      <c r="E15" s="20"/>
      <c r="F15" s="20"/>
      <c r="G15" s="20"/>
      <c r="H15" s="20"/>
      <c r="I15" s="20"/>
      <c r="J15" s="21"/>
      <c r="K15" s="19"/>
      <c r="L15" s="20"/>
      <c r="M15" s="20"/>
      <c r="N15" s="20"/>
      <c r="O15" s="20"/>
      <c r="P15" s="20"/>
      <c r="Q15" s="20"/>
      <c r="R15" s="20"/>
      <c r="S15" s="21"/>
      <c r="T15" s="22"/>
      <c r="U15" s="23"/>
      <c r="V15" s="25"/>
      <c r="W15" s="25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70"/>
      <c r="AJ15" s="1"/>
    </row>
    <row r="16" spans="1:36" ht="17.25" customHeight="1" x14ac:dyDescent="0.3">
      <c r="A16" s="234" t="s">
        <v>49</v>
      </c>
      <c r="B16" s="26" t="s">
        <v>50</v>
      </c>
      <c r="C16" s="27"/>
      <c r="D16" s="27"/>
      <c r="E16" s="27"/>
      <c r="F16" s="27"/>
      <c r="G16" s="27"/>
      <c r="H16" s="27"/>
      <c r="I16" s="27" t="s">
        <v>34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7"/>
      <c r="AJ16" s="1"/>
    </row>
    <row r="17" spans="1:36" x14ac:dyDescent="0.3">
      <c r="A17" s="235"/>
      <c r="B17" s="147" t="s">
        <v>51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9"/>
      <c r="AJ17" s="1"/>
    </row>
    <row r="18" spans="1:36" ht="18.75" customHeight="1" x14ac:dyDescent="0.3">
      <c r="A18" s="235"/>
      <c r="B18" s="179" t="s">
        <v>52</v>
      </c>
      <c r="C18" s="180"/>
      <c r="D18" s="180"/>
      <c r="E18" s="180"/>
      <c r="F18" s="181" t="e">
        <f>VLOOKUP($AC$7,#REF!,4)</f>
        <v>#REF!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3"/>
      <c r="AJ18" s="1"/>
    </row>
    <row r="19" spans="1:36" ht="18.75" customHeight="1" x14ac:dyDescent="0.3">
      <c r="A19" s="235"/>
      <c r="B19" s="177" t="s">
        <v>53</v>
      </c>
      <c r="C19" s="178"/>
      <c r="D19" s="178"/>
      <c r="E19" s="71"/>
      <c r="F19" s="71"/>
      <c r="G19" s="71"/>
      <c r="H19" s="71"/>
      <c r="I19" s="71"/>
      <c r="J19" s="71"/>
      <c r="K19" s="71"/>
      <c r="L19" s="177" t="s">
        <v>54</v>
      </c>
      <c r="M19" s="178"/>
      <c r="N19" s="71"/>
      <c r="O19" s="71"/>
      <c r="P19" s="71"/>
      <c r="Q19" s="71"/>
      <c r="R19" s="71"/>
      <c r="S19" s="71"/>
      <c r="T19" s="28"/>
      <c r="U19" s="28"/>
      <c r="V19" s="171" t="s">
        <v>2</v>
      </c>
      <c r="W19" s="172"/>
      <c r="X19" s="172"/>
      <c r="Y19" s="172"/>
      <c r="Z19" s="173"/>
      <c r="AA19" s="184" t="e">
        <f>VLOOKUP($AC$7,#REF!,5)</f>
        <v>#REF!</v>
      </c>
      <c r="AB19" s="185"/>
      <c r="AC19" s="185"/>
      <c r="AD19" s="185"/>
      <c r="AE19" s="185"/>
      <c r="AF19" s="185"/>
      <c r="AG19" s="185"/>
      <c r="AH19" s="185"/>
      <c r="AI19" s="186"/>
      <c r="AJ19" s="1"/>
    </row>
    <row r="20" spans="1:36" s="32" customFormat="1" ht="17.25" customHeight="1" x14ac:dyDescent="0.25">
      <c r="A20" s="235"/>
      <c r="B20" s="29" t="s">
        <v>3</v>
      </c>
      <c r="C20" s="30"/>
      <c r="D20" s="174" t="s">
        <v>4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10"/>
      <c r="AA20" s="153" t="s">
        <v>5</v>
      </c>
      <c r="AB20" s="154"/>
      <c r="AC20" s="154"/>
      <c r="AD20" s="155"/>
      <c r="AE20" s="187" t="s">
        <v>6</v>
      </c>
      <c r="AF20" s="188"/>
      <c r="AG20" s="188"/>
      <c r="AH20" s="188"/>
      <c r="AI20" s="189"/>
      <c r="AJ20" s="31"/>
    </row>
    <row r="21" spans="1:36" s="49" customFormat="1" ht="20.25" customHeight="1" x14ac:dyDescent="0.2">
      <c r="A21" s="235"/>
      <c r="B21" s="68">
        <v>2</v>
      </c>
      <c r="C21" s="69"/>
      <c r="D21" s="63" t="s">
        <v>72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2"/>
      <c r="AA21" s="244">
        <v>17.95</v>
      </c>
      <c r="AB21" s="245"/>
      <c r="AC21" s="245"/>
      <c r="AD21" s="246"/>
      <c r="AE21" s="239">
        <f>AA21*B21</f>
        <v>35.9</v>
      </c>
      <c r="AF21" s="240"/>
      <c r="AG21" s="240"/>
      <c r="AH21" s="240"/>
      <c r="AI21" s="241"/>
      <c r="AJ21" s="48"/>
    </row>
    <row r="22" spans="1:36" s="50" customFormat="1" ht="18" customHeight="1" x14ac:dyDescent="0.3">
      <c r="A22" s="235"/>
      <c r="B22" s="73">
        <v>1</v>
      </c>
      <c r="C22" s="69"/>
      <c r="D22" s="63" t="s">
        <v>71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9"/>
      <c r="AA22" s="132">
        <v>5</v>
      </c>
      <c r="AB22" s="133"/>
      <c r="AC22" s="133"/>
      <c r="AD22" s="134"/>
      <c r="AE22" s="239">
        <f>AA22*B22</f>
        <v>5</v>
      </c>
      <c r="AF22" s="240"/>
      <c r="AG22" s="240"/>
      <c r="AH22" s="240"/>
      <c r="AI22" s="241"/>
      <c r="AJ22" s="3"/>
    </row>
    <row r="23" spans="1:36" x14ac:dyDescent="0.3">
      <c r="A23" s="235"/>
      <c r="B23" s="68"/>
      <c r="C23" s="69"/>
      <c r="D23" s="60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/>
      <c r="AA23" s="132">
        <v>0</v>
      </c>
      <c r="AB23" s="133"/>
      <c r="AC23" s="133"/>
      <c r="AD23" s="134"/>
      <c r="AE23" s="239">
        <f t="shared" ref="AE23:AE24" si="0">AA23*B23</f>
        <v>0</v>
      </c>
      <c r="AF23" s="240"/>
      <c r="AG23" s="240"/>
      <c r="AH23" s="240"/>
      <c r="AI23" s="241"/>
      <c r="AJ23" s="1"/>
    </row>
    <row r="24" spans="1:36" x14ac:dyDescent="0.3">
      <c r="A24" s="235"/>
      <c r="B24" s="68"/>
      <c r="C24" s="69"/>
      <c r="D24" s="68" t="s">
        <v>74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69"/>
      <c r="AA24" s="132">
        <v>0</v>
      </c>
      <c r="AB24" s="133"/>
      <c r="AC24" s="133"/>
      <c r="AD24" s="134"/>
      <c r="AE24" s="239">
        <f t="shared" si="0"/>
        <v>0</v>
      </c>
      <c r="AF24" s="240"/>
      <c r="AG24" s="240"/>
      <c r="AH24" s="240"/>
      <c r="AI24" s="241"/>
      <c r="AJ24" s="1"/>
    </row>
    <row r="25" spans="1:36" x14ac:dyDescent="0.3">
      <c r="A25" s="235"/>
      <c r="B25" s="68"/>
      <c r="C25" s="69"/>
      <c r="D25" s="68" t="s">
        <v>75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69"/>
      <c r="AA25" s="132">
        <v>0</v>
      </c>
      <c r="AB25" s="133"/>
      <c r="AC25" s="133"/>
      <c r="AD25" s="134"/>
      <c r="AE25" s="239">
        <f t="shared" ref="AE25:AE26" si="1">AA25*B25</f>
        <v>0</v>
      </c>
      <c r="AF25" s="240"/>
      <c r="AG25" s="240"/>
      <c r="AH25" s="240"/>
      <c r="AI25" s="241"/>
      <c r="AJ25" s="1"/>
    </row>
    <row r="26" spans="1:36" x14ac:dyDescent="0.3">
      <c r="A26" s="235"/>
      <c r="B26" s="68"/>
      <c r="C26" s="69"/>
      <c r="D26" s="60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9"/>
      <c r="AA26" s="132">
        <v>0</v>
      </c>
      <c r="AB26" s="133"/>
      <c r="AC26" s="133"/>
      <c r="AD26" s="134"/>
      <c r="AE26" s="239">
        <f t="shared" si="1"/>
        <v>0</v>
      </c>
      <c r="AF26" s="240"/>
      <c r="AG26" s="240"/>
      <c r="AH26" s="240"/>
      <c r="AI26" s="241"/>
      <c r="AJ26" s="1"/>
    </row>
    <row r="27" spans="1:36" x14ac:dyDescent="0.3">
      <c r="A27" s="235"/>
      <c r="B27" s="73"/>
      <c r="C27" s="69"/>
      <c r="D27" s="60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9"/>
      <c r="AA27" s="132">
        <v>0</v>
      </c>
      <c r="AB27" s="133"/>
      <c r="AC27" s="133"/>
      <c r="AD27" s="134"/>
      <c r="AE27" s="106">
        <f t="shared" ref="AE27:AE29" si="2">AA27*B27</f>
        <v>0</v>
      </c>
      <c r="AF27" s="107"/>
      <c r="AG27" s="107"/>
      <c r="AH27" s="107"/>
      <c r="AI27" s="108"/>
      <c r="AJ27" s="1"/>
    </row>
    <row r="28" spans="1:36" x14ac:dyDescent="0.3">
      <c r="A28" s="235"/>
      <c r="B28" s="68"/>
      <c r="C28" s="69"/>
      <c r="D28" s="68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69"/>
      <c r="AA28" s="132">
        <v>0</v>
      </c>
      <c r="AB28" s="133"/>
      <c r="AC28" s="133"/>
      <c r="AD28" s="134"/>
      <c r="AE28" s="106">
        <f t="shared" si="2"/>
        <v>0</v>
      </c>
      <c r="AF28" s="107"/>
      <c r="AG28" s="107"/>
      <c r="AH28" s="107"/>
      <c r="AI28" s="108"/>
      <c r="AJ28" s="1"/>
    </row>
    <row r="29" spans="1:36" x14ac:dyDescent="0.3">
      <c r="A29" s="235"/>
      <c r="B29" s="73"/>
      <c r="C29" s="69"/>
      <c r="D29" s="68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69"/>
      <c r="AA29" s="132">
        <v>0</v>
      </c>
      <c r="AB29" s="133"/>
      <c r="AC29" s="133"/>
      <c r="AD29" s="134"/>
      <c r="AE29" s="106">
        <f t="shared" si="2"/>
        <v>0</v>
      </c>
      <c r="AF29" s="107"/>
      <c r="AG29" s="107"/>
      <c r="AH29" s="107"/>
      <c r="AI29" s="108"/>
      <c r="AJ29" s="1"/>
    </row>
    <row r="30" spans="1:36" x14ac:dyDescent="0.3">
      <c r="A30" s="235"/>
      <c r="B30" s="104" t="s">
        <v>7</v>
      </c>
      <c r="C30" s="105"/>
      <c r="D30" s="105"/>
      <c r="E30" s="105"/>
      <c r="F30" s="224" t="s">
        <v>41</v>
      </c>
      <c r="G30" s="224"/>
      <c r="H30" s="224"/>
      <c r="I30" s="224"/>
      <c r="J30" s="206"/>
      <c r="K30" s="206"/>
      <c r="L30" s="206"/>
      <c r="M30" s="206"/>
      <c r="N30" s="206"/>
      <c r="O30" s="206"/>
      <c r="P30" s="206"/>
      <c r="Q30" s="206"/>
      <c r="R30" s="142"/>
      <c r="S30" s="142"/>
      <c r="T30" s="5"/>
      <c r="U30" s="5"/>
      <c r="V30" s="139" t="s">
        <v>8</v>
      </c>
      <c r="W30" s="140"/>
      <c r="X30" s="140"/>
      <c r="Y30" s="140"/>
      <c r="Z30" s="140"/>
      <c r="AA30" s="140"/>
      <c r="AB30" s="140"/>
      <c r="AC30" s="140"/>
      <c r="AD30" s="141"/>
      <c r="AE30" s="106">
        <f>AE21+AE22+AE23+AE24+AE25+AE26+AE27+AE28+AE29+AM31</f>
        <v>40.9</v>
      </c>
      <c r="AF30" s="107"/>
      <c r="AG30" s="107"/>
      <c r="AH30" s="107"/>
      <c r="AI30" s="108"/>
      <c r="AJ30" s="1"/>
    </row>
    <row r="31" spans="1:36" x14ac:dyDescent="0.3">
      <c r="A31" s="235"/>
      <c r="B31" s="33"/>
      <c r="C31" s="254" t="e">
        <f>VLOOKUP($AC$7,#REF!,8)</f>
        <v>#REF!</v>
      </c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143"/>
      <c r="S31" s="143"/>
      <c r="T31" s="5"/>
      <c r="U31" s="5"/>
      <c r="V31" s="130" t="s">
        <v>9</v>
      </c>
      <c r="W31" s="131"/>
      <c r="X31" s="131"/>
      <c r="Y31" s="131"/>
      <c r="Z31" s="131"/>
      <c r="AA31" s="131"/>
      <c r="AB31" s="131"/>
      <c r="AC31" s="135">
        <v>0.23</v>
      </c>
      <c r="AD31" s="136"/>
      <c r="AE31" s="247" t="e">
        <f>VLOOKUP($AC$7,#REF!,15)</f>
        <v>#REF!</v>
      </c>
      <c r="AF31" s="248"/>
      <c r="AG31" s="248"/>
      <c r="AH31" s="248"/>
      <c r="AI31" s="249"/>
      <c r="AJ31" s="1"/>
    </row>
    <row r="32" spans="1:36" x14ac:dyDescent="0.3">
      <c r="A32" s="235"/>
      <c r="B32" s="33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143"/>
      <c r="S32" s="143"/>
      <c r="T32" s="5"/>
      <c r="U32" s="5"/>
      <c r="V32" s="130" t="s">
        <v>9</v>
      </c>
      <c r="W32" s="131"/>
      <c r="X32" s="131"/>
      <c r="Y32" s="131"/>
      <c r="Z32" s="131"/>
      <c r="AA32" s="131"/>
      <c r="AB32" s="131"/>
      <c r="AC32" s="135">
        <v>0.13</v>
      </c>
      <c r="AD32" s="136"/>
      <c r="AE32" s="247" t="e">
        <f>VLOOKUP($AC$7,#REF!,14)</f>
        <v>#REF!</v>
      </c>
      <c r="AF32" s="248"/>
      <c r="AG32" s="248"/>
      <c r="AH32" s="248"/>
      <c r="AI32" s="249"/>
      <c r="AJ32" s="1"/>
    </row>
    <row r="33" spans="1:36" x14ac:dyDescent="0.3">
      <c r="A33" s="235"/>
      <c r="B33" s="33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43"/>
      <c r="S33" s="143"/>
      <c r="T33" s="5"/>
      <c r="U33" s="5"/>
      <c r="V33" s="130" t="s">
        <v>9</v>
      </c>
      <c r="W33" s="131"/>
      <c r="X33" s="131"/>
      <c r="Y33" s="131"/>
      <c r="Z33" s="131"/>
      <c r="AA33" s="131"/>
      <c r="AB33" s="131"/>
      <c r="AC33" s="135">
        <v>0.06</v>
      </c>
      <c r="AD33" s="136"/>
      <c r="AE33" s="106" t="e">
        <f>VLOOKUP($AC$7,#REF!,13)</f>
        <v>#REF!</v>
      </c>
      <c r="AF33" s="107"/>
      <c r="AG33" s="107"/>
      <c r="AH33" s="107"/>
      <c r="AI33" s="108"/>
      <c r="AJ33" s="1"/>
    </row>
    <row r="34" spans="1:36" x14ac:dyDescent="0.3">
      <c r="A34" s="235"/>
      <c r="B34" s="34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43"/>
      <c r="S34" s="143"/>
      <c r="T34" s="5"/>
      <c r="U34" s="5"/>
      <c r="V34" s="144" t="s">
        <v>10</v>
      </c>
      <c r="W34" s="145"/>
      <c r="X34" s="145"/>
      <c r="Y34" s="145"/>
      <c r="Z34" s="145"/>
      <c r="AA34" s="145"/>
      <c r="AB34" s="145"/>
      <c r="AC34" s="145"/>
      <c r="AD34" s="146"/>
      <c r="AE34" s="106" t="e">
        <f>AE30+AE31+AE32+AE33</f>
        <v>#REF!</v>
      </c>
      <c r="AF34" s="107"/>
      <c r="AG34" s="107"/>
      <c r="AH34" s="107"/>
      <c r="AI34" s="108"/>
      <c r="AJ34" s="1"/>
    </row>
    <row r="35" spans="1:36" s="47" customFormat="1" ht="51" customHeight="1" x14ac:dyDescent="0.2">
      <c r="A35" s="235"/>
      <c r="B35" s="44"/>
      <c r="C35" s="238" t="s">
        <v>73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45"/>
      <c r="AJ35" s="46"/>
    </row>
    <row r="36" spans="1:36" x14ac:dyDescent="0.3">
      <c r="A36" s="235"/>
      <c r="B36" s="34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36"/>
      <c r="AJ36" s="1"/>
    </row>
    <row r="37" spans="1:36" ht="19.5" thickBot="1" x14ac:dyDescent="0.35">
      <c r="A37" s="235"/>
      <c r="B37" s="95" t="s">
        <v>11</v>
      </c>
      <c r="C37" s="96"/>
      <c r="D37" s="96"/>
      <c r="E37" s="96"/>
      <c r="F37" s="96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8" t="s">
        <v>56</v>
      </c>
      <c r="T37" s="99"/>
      <c r="U37" s="99"/>
      <c r="V37" s="99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8"/>
      <c r="AJ37" s="1"/>
    </row>
    <row r="38" spans="1:36" x14ac:dyDescent="0.3">
      <c r="A38" s="235"/>
      <c r="B38" s="92" t="s">
        <v>13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4"/>
      <c r="AJ38" s="1"/>
    </row>
    <row r="39" spans="1:36" ht="18.75" customHeight="1" thickBot="1" x14ac:dyDescent="0.35">
      <c r="A39" s="236"/>
      <c r="B39" s="82" t="s">
        <v>70</v>
      </c>
      <c r="C39" s="83"/>
      <c r="D39" s="83"/>
      <c r="E39" s="83"/>
      <c r="F39" s="83"/>
      <c r="G39" s="83"/>
      <c r="H39" s="83"/>
      <c r="I39" s="84"/>
      <c r="J39" s="85"/>
      <c r="K39" s="85"/>
      <c r="L39" s="85"/>
      <c r="M39" s="85"/>
      <c r="N39" s="85"/>
      <c r="O39" s="85"/>
      <c r="P39" s="85"/>
      <c r="Q39" s="86"/>
      <c r="R39" s="82" t="s">
        <v>14</v>
      </c>
      <c r="S39" s="83"/>
      <c r="T39" s="83"/>
      <c r="U39" s="83"/>
      <c r="V39" s="83"/>
      <c r="W39" s="83"/>
      <c r="X39" s="83"/>
      <c r="Y39" s="83"/>
      <c r="Z39" s="250" t="s">
        <v>69</v>
      </c>
      <c r="AA39" s="251"/>
      <c r="AB39" s="251"/>
      <c r="AC39" s="251"/>
      <c r="AD39" s="251"/>
      <c r="AE39" s="251"/>
      <c r="AF39" s="251"/>
      <c r="AG39" s="251"/>
      <c r="AH39" s="251"/>
      <c r="AI39" s="252"/>
      <c r="AJ39" s="1"/>
    </row>
    <row r="40" spans="1:36" ht="18.75" customHeight="1" x14ac:dyDescent="0.3">
      <c r="A40" s="204" t="s">
        <v>12</v>
      </c>
      <c r="B40" s="80" t="s">
        <v>15</v>
      </c>
      <c r="C40" s="81"/>
      <c r="D40" s="81"/>
      <c r="E40" s="81"/>
      <c r="F40" s="81"/>
      <c r="G40" s="81"/>
      <c r="H40" s="253"/>
      <c r="I40" s="77"/>
      <c r="J40" s="78"/>
      <c r="K40" s="78"/>
      <c r="L40" s="78"/>
      <c r="M40" s="78"/>
      <c r="N40" s="78"/>
      <c r="O40" s="78"/>
      <c r="P40" s="78"/>
      <c r="Q40" s="79"/>
      <c r="R40" s="80" t="s">
        <v>16</v>
      </c>
      <c r="S40" s="81"/>
      <c r="T40" s="81"/>
      <c r="U40" s="81"/>
      <c r="V40" s="81"/>
      <c r="W40" s="81"/>
      <c r="X40" s="81"/>
      <c r="Y40" s="81"/>
      <c r="Z40" s="74">
        <v>510</v>
      </c>
      <c r="AA40" s="75"/>
      <c r="AB40" s="75"/>
      <c r="AC40" s="75"/>
      <c r="AD40" s="75"/>
      <c r="AE40" s="75"/>
      <c r="AF40" s="75"/>
      <c r="AG40" s="75"/>
      <c r="AH40" s="75"/>
      <c r="AI40" s="76"/>
      <c r="AJ40" s="1"/>
    </row>
    <row r="41" spans="1:36" ht="18.75" customHeight="1" x14ac:dyDescent="0.3">
      <c r="A41" s="65"/>
      <c r="B41" s="80" t="s">
        <v>17</v>
      </c>
      <c r="C41" s="81"/>
      <c r="D41" s="81"/>
      <c r="E41" s="81"/>
      <c r="F41" s="81"/>
      <c r="G41" s="81"/>
      <c r="H41" s="253"/>
      <c r="I41" s="77"/>
      <c r="J41" s="78"/>
      <c r="K41" s="78"/>
      <c r="L41" s="78"/>
      <c r="M41" s="78"/>
      <c r="N41" s="78"/>
      <c r="O41" s="78"/>
      <c r="P41" s="78"/>
      <c r="Q41" s="79"/>
      <c r="R41" s="80" t="s">
        <v>18</v>
      </c>
      <c r="S41" s="81"/>
      <c r="T41" s="81"/>
      <c r="U41" s="81"/>
      <c r="V41" s="81"/>
      <c r="W41" s="81"/>
      <c r="X41" s="81"/>
      <c r="Y41" s="81"/>
      <c r="Z41" s="74" t="e">
        <f>VLOOKUP($AC$7,#REF!,7)</f>
        <v>#REF!</v>
      </c>
      <c r="AA41" s="75"/>
      <c r="AB41" s="75"/>
      <c r="AC41" s="75"/>
      <c r="AD41" s="75"/>
      <c r="AE41" s="75"/>
      <c r="AF41" s="75"/>
      <c r="AG41" s="75"/>
      <c r="AH41" s="75"/>
      <c r="AI41" s="76"/>
      <c r="AJ41" s="1"/>
    </row>
    <row r="42" spans="1:36" ht="18.75" customHeight="1" x14ac:dyDescent="0.3">
      <c r="A42" s="65"/>
      <c r="B42" s="80" t="s">
        <v>19</v>
      </c>
      <c r="C42" s="81"/>
      <c r="D42" s="81"/>
      <c r="E42" s="81"/>
      <c r="F42" s="81"/>
      <c r="G42" s="81"/>
      <c r="H42" s="253"/>
      <c r="I42" s="77"/>
      <c r="J42" s="78"/>
      <c r="K42" s="78"/>
      <c r="L42" s="78"/>
      <c r="M42" s="78"/>
      <c r="N42" s="78"/>
      <c r="O42" s="78"/>
      <c r="P42" s="78"/>
      <c r="Q42" s="79"/>
      <c r="R42" s="80" t="s">
        <v>20</v>
      </c>
      <c r="S42" s="81"/>
      <c r="T42" s="81"/>
      <c r="U42" s="81"/>
      <c r="V42" s="81"/>
      <c r="W42" s="81"/>
      <c r="X42" s="81"/>
      <c r="Y42" s="81"/>
      <c r="Z42" s="77"/>
      <c r="AA42" s="78"/>
      <c r="AB42" s="78"/>
      <c r="AC42" s="78"/>
      <c r="AD42" s="78"/>
      <c r="AE42" s="78"/>
      <c r="AF42" s="78"/>
      <c r="AG42" s="78"/>
      <c r="AH42" s="78"/>
      <c r="AI42" s="79"/>
      <c r="AJ42" s="1"/>
    </row>
    <row r="43" spans="1:36" ht="18.75" customHeight="1" x14ac:dyDescent="0.3">
      <c r="A43" s="65"/>
      <c r="B43" s="80" t="s">
        <v>21</v>
      </c>
      <c r="C43" s="81"/>
      <c r="D43" s="81"/>
      <c r="E43" s="81"/>
      <c r="F43" s="81"/>
      <c r="G43" s="81"/>
      <c r="H43" s="253"/>
      <c r="I43" s="77"/>
      <c r="J43" s="78"/>
      <c r="K43" s="78"/>
      <c r="L43" s="78"/>
      <c r="M43" s="78"/>
      <c r="N43" s="78"/>
      <c r="O43" s="78"/>
      <c r="P43" s="78"/>
      <c r="Q43" s="79"/>
      <c r="R43" s="121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3"/>
      <c r="AJ43" s="1"/>
    </row>
    <row r="44" spans="1:36" ht="18.75" customHeight="1" thickBot="1" x14ac:dyDescent="0.35">
      <c r="A44" s="65"/>
      <c r="B44" s="255" t="s">
        <v>22</v>
      </c>
      <c r="C44" s="256"/>
      <c r="D44" s="256"/>
      <c r="E44" s="256"/>
      <c r="F44" s="256"/>
      <c r="G44" s="256"/>
      <c r="H44" s="257"/>
      <c r="I44" s="127"/>
      <c r="J44" s="128"/>
      <c r="K44" s="128"/>
      <c r="L44" s="128"/>
      <c r="M44" s="128"/>
      <c r="N44" s="128"/>
      <c r="O44" s="128"/>
      <c r="P44" s="128"/>
      <c r="Q44" s="129"/>
      <c r="R44" s="124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6"/>
      <c r="AJ44" s="1"/>
    </row>
    <row r="45" spans="1:36" ht="18.75" customHeight="1" x14ac:dyDescent="0.3">
      <c r="A45" s="65"/>
      <c r="B45" s="116" t="s">
        <v>23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8"/>
      <c r="M45" s="118"/>
      <c r="N45" s="118"/>
      <c r="O45" s="118"/>
      <c r="P45" s="118"/>
      <c r="Q45" s="118"/>
      <c r="R45" s="119" t="s">
        <v>24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8"/>
      <c r="AF45" s="118"/>
      <c r="AG45" s="118"/>
      <c r="AH45" s="118"/>
      <c r="AI45" s="120"/>
      <c r="AJ45" s="1"/>
    </row>
    <row r="46" spans="1:36" ht="18.75" customHeight="1" thickBot="1" x14ac:dyDescent="0.35">
      <c r="A46" s="66"/>
      <c r="B46" s="111" t="s">
        <v>25</v>
      </c>
      <c r="C46" s="112"/>
      <c r="D46" s="112"/>
      <c r="E46" s="112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4" t="s">
        <v>26</v>
      </c>
      <c r="AB46" s="114"/>
      <c r="AC46" s="114"/>
      <c r="AD46" s="114"/>
      <c r="AE46" s="113"/>
      <c r="AF46" s="113"/>
      <c r="AG46" s="113"/>
      <c r="AH46" s="113"/>
      <c r="AI46" s="115"/>
      <c r="AJ46" s="1"/>
    </row>
    <row r="47" spans="1:36" ht="18.75" customHeight="1" x14ac:dyDescent="0.3">
      <c r="A47" s="5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1"/>
    </row>
    <row r="48" spans="1:36" ht="23.25" customHeight="1" x14ac:dyDescent="0.3">
      <c r="A48" s="5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"/>
    </row>
    <row r="49" spans="1:36" ht="15" customHeight="1" x14ac:dyDescent="0.3">
      <c r="A49" s="1"/>
      <c r="B49" s="1"/>
      <c r="C49" s="1"/>
      <c r="D49" s="1"/>
      <c r="E49" s="1"/>
      <c r="F49" s="1"/>
      <c r="G49" s="1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22.5" customHeight="1" x14ac:dyDescent="0.3">
      <c r="A50" s="1"/>
      <c r="B50" s="1"/>
      <c r="C50" s="1"/>
      <c r="D50" s="1"/>
      <c r="E50" s="1"/>
      <c r="F50" s="1"/>
      <c r="G50" s="1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x14ac:dyDescent="0.3">
      <c r="A56" s="1"/>
      <c r="B56" s="38"/>
      <c r="C56" s="38"/>
      <c r="D56" s="3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idden="1" x14ac:dyDescent="0.3">
      <c r="A57" s="13" t="s">
        <v>43</v>
      </c>
      <c r="B57" s="37"/>
      <c r="C57" s="37"/>
      <c r="D57" s="37"/>
      <c r="E57" s="13"/>
      <c r="F57" s="13"/>
      <c r="G57" s="1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idden="1" x14ac:dyDescent="0.3">
      <c r="A58" s="37" t="s">
        <v>27</v>
      </c>
      <c r="B58" s="37"/>
      <c r="C58" s="37"/>
      <c r="D58" s="37"/>
      <c r="E58" s="13"/>
      <c r="F58" s="13"/>
      <c r="G58" s="1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idden="1" x14ac:dyDescent="0.3">
      <c r="A59" s="37" t="s">
        <v>28</v>
      </c>
      <c r="B59" s="37"/>
      <c r="C59" s="37"/>
      <c r="D59" s="37"/>
      <c r="E59" s="13"/>
      <c r="F59" s="13"/>
      <c r="G59" s="1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idden="1" x14ac:dyDescent="0.3">
      <c r="A60" s="37" t="s">
        <v>29</v>
      </c>
      <c r="B60" s="37"/>
      <c r="C60" s="37"/>
      <c r="D60" s="37"/>
      <c r="E60" s="13"/>
      <c r="F60" s="13"/>
      <c r="G60" s="1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idden="1" x14ac:dyDescent="0.3">
      <c r="A61" s="37" t="s">
        <v>30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idden="1" x14ac:dyDescent="0.3">
      <c r="A62" s="37" t="s">
        <v>31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x14ac:dyDescent="0.3">
      <c r="A178" s="1"/>
      <c r="AJ178" s="1"/>
    </row>
    <row r="179" spans="1:36" x14ac:dyDescent="0.3">
      <c r="A179" s="1"/>
      <c r="AJ179" s="1"/>
    </row>
  </sheetData>
  <mergeCells count="125">
    <mergeCell ref="B48:AI48"/>
    <mergeCell ref="B46:E46"/>
    <mergeCell ref="F46:Z46"/>
    <mergeCell ref="AA46:AD46"/>
    <mergeCell ref="AE46:AI46"/>
    <mergeCell ref="B47:AI47"/>
    <mergeCell ref="A40:A46"/>
    <mergeCell ref="B41:H41"/>
    <mergeCell ref="I41:Q41"/>
    <mergeCell ref="B44:H44"/>
    <mergeCell ref="I44:Q44"/>
    <mergeCell ref="B40:H40"/>
    <mergeCell ref="B45:K45"/>
    <mergeCell ref="L45:Q45"/>
    <mergeCell ref="I43:Q43"/>
    <mergeCell ref="B43:H43"/>
    <mergeCell ref="R45:AD45"/>
    <mergeCell ref="AE45:AI45"/>
    <mergeCell ref="Z40:AI40"/>
    <mergeCell ref="R43:AI44"/>
    <mergeCell ref="R40:Y40"/>
    <mergeCell ref="R42:Y42"/>
    <mergeCell ref="B29:C29"/>
    <mergeCell ref="D28:Z28"/>
    <mergeCell ref="Z39:AI39"/>
    <mergeCell ref="B42:H42"/>
    <mergeCell ref="I42:Q42"/>
    <mergeCell ref="B37:F37"/>
    <mergeCell ref="B38:AI38"/>
    <mergeCell ref="B39:H39"/>
    <mergeCell ref="Z42:AI42"/>
    <mergeCell ref="R41:Y41"/>
    <mergeCell ref="Z41:AI41"/>
    <mergeCell ref="I40:Q40"/>
    <mergeCell ref="S37:V37"/>
    <mergeCell ref="W37:AI37"/>
    <mergeCell ref="AE33:AI33"/>
    <mergeCell ref="AC33:AD33"/>
    <mergeCell ref="V31:AB31"/>
    <mergeCell ref="C32:Q32"/>
    <mergeCell ref="AC31:AD31"/>
    <mergeCell ref="C33:Q33"/>
    <mergeCell ref="AE30:AI30"/>
    <mergeCell ref="F30:I30"/>
    <mergeCell ref="AE32:AI32"/>
    <mergeCell ref="C31:Q31"/>
    <mergeCell ref="AE31:AI31"/>
    <mergeCell ref="V33:AB33"/>
    <mergeCell ref="AC32:AD32"/>
    <mergeCell ref="V32:AB32"/>
    <mergeCell ref="V30:AD30"/>
    <mergeCell ref="J30:Q30"/>
    <mergeCell ref="AA22:AD22"/>
    <mergeCell ref="AE28:AI28"/>
    <mergeCell ref="AA28:AD28"/>
    <mergeCell ref="D29:Z29"/>
    <mergeCell ref="AE25:AI25"/>
    <mergeCell ref="AE27:AI27"/>
    <mergeCell ref="D25:Z25"/>
    <mergeCell ref="AA25:AD25"/>
    <mergeCell ref="AE23:AI23"/>
    <mergeCell ref="AA23:AD23"/>
    <mergeCell ref="AE22:AI22"/>
    <mergeCell ref="AA27:AD27"/>
    <mergeCell ref="AE26:AI26"/>
    <mergeCell ref="AA26:AD26"/>
    <mergeCell ref="AE29:AI29"/>
    <mergeCell ref="AA29:AD29"/>
    <mergeCell ref="D24:Z24"/>
    <mergeCell ref="B21:C21"/>
    <mergeCell ref="D20:Z20"/>
    <mergeCell ref="V13:W13"/>
    <mergeCell ref="B19:D19"/>
    <mergeCell ref="L14:S14"/>
    <mergeCell ref="X13:AI13"/>
    <mergeCell ref="B14:C14"/>
    <mergeCell ref="L13:S13"/>
    <mergeCell ref="D13:J13"/>
    <mergeCell ref="B13:C13"/>
    <mergeCell ref="B18:E18"/>
    <mergeCell ref="D14:J14"/>
    <mergeCell ref="X14:AI15"/>
    <mergeCell ref="V14:W14"/>
    <mergeCell ref="F18:AI18"/>
    <mergeCell ref="B17:AI17"/>
    <mergeCell ref="AA19:AI19"/>
    <mergeCell ref="E19:K19"/>
    <mergeCell ref="AA21:AD21"/>
    <mergeCell ref="AE20:AI20"/>
    <mergeCell ref="V19:Z19"/>
    <mergeCell ref="A5:AI5"/>
    <mergeCell ref="A7:E7"/>
    <mergeCell ref="Y7:Z7"/>
    <mergeCell ref="X8:AD8"/>
    <mergeCell ref="AE8:AH8"/>
    <mergeCell ref="K10:S10"/>
    <mergeCell ref="T10:AI10"/>
    <mergeCell ref="A10:A15"/>
    <mergeCell ref="B10:J10"/>
    <mergeCell ref="V11:AI11"/>
    <mergeCell ref="V12:AI12"/>
    <mergeCell ref="A16:A39"/>
    <mergeCell ref="B26:C26"/>
    <mergeCell ref="B23:C23"/>
    <mergeCell ref="N19:S19"/>
    <mergeCell ref="R30:S34"/>
    <mergeCell ref="B30:E30"/>
    <mergeCell ref="B25:C25"/>
    <mergeCell ref="B27:C27"/>
    <mergeCell ref="G37:R37"/>
    <mergeCell ref="B24:C24"/>
    <mergeCell ref="B28:C28"/>
    <mergeCell ref="C36:AH36"/>
    <mergeCell ref="AE34:AI34"/>
    <mergeCell ref="C35:AH35"/>
    <mergeCell ref="V34:AD34"/>
    <mergeCell ref="C34:Q34"/>
    <mergeCell ref="I39:Q39"/>
    <mergeCell ref="R39:Y39"/>
    <mergeCell ref="L19:M19"/>
    <mergeCell ref="AA20:AD20"/>
    <mergeCell ref="AE21:AI21"/>
    <mergeCell ref="AA24:AD24"/>
    <mergeCell ref="AE24:AI24"/>
    <mergeCell ref="B22:C22"/>
  </mergeCells>
  <phoneticPr fontId="0" type="noConversion"/>
  <dataValidations count="2">
    <dataValidation type="list" allowBlank="1" showInputMessage="1" showErrorMessage="1" sqref="A7 IC7">
      <formula1>$A$57:$A$62</formula1>
    </dataValidation>
    <dataValidation type="list" allowBlank="1" showInputMessage="1" showErrorMessage="1" sqref="I16">
      <formula1>$I$55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6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81"/>
  <sheetViews>
    <sheetView showZeros="0" tabSelected="1" workbookViewId="0">
      <selection activeCell="AI4" sqref="AI4"/>
    </sheetView>
  </sheetViews>
  <sheetFormatPr defaultColWidth="0.140625" defaultRowHeight="18.75" x14ac:dyDescent="0.3"/>
  <cols>
    <col min="1" max="1" width="8.28515625" style="2" customWidth="1"/>
    <col min="2" max="2" width="2.7109375" style="2" customWidth="1"/>
    <col min="3" max="3" width="4" style="2" customWidth="1"/>
    <col min="4" max="4" width="2.5703125" style="2" customWidth="1"/>
    <col min="5" max="5" width="4.28515625" style="2" customWidth="1"/>
    <col min="6" max="9" width="2.7109375" style="2" customWidth="1"/>
    <col min="10" max="10" width="3.140625" style="2" customWidth="1"/>
    <col min="11" max="11" width="4.42578125" style="2" customWidth="1"/>
    <col min="12" max="12" width="2.7109375" style="2" customWidth="1"/>
    <col min="13" max="13" width="2" style="2" customWidth="1"/>
    <col min="14" max="16" width="2.7109375" style="2" customWidth="1"/>
    <col min="17" max="17" width="3.5703125" style="2" customWidth="1"/>
    <col min="18" max="18" width="0.140625" style="2" customWidth="1"/>
    <col min="19" max="19" width="3.5703125" style="2" customWidth="1"/>
    <col min="20" max="20" width="0.140625" style="2" customWidth="1"/>
    <col min="21" max="21" width="2.7109375" style="2" hidden="1" customWidth="1"/>
    <col min="22" max="22" width="2.7109375" style="2" customWidth="1"/>
    <col min="23" max="23" width="4" style="2" customWidth="1"/>
    <col min="24" max="24" width="3.28515625" style="2" customWidth="1"/>
    <col min="25" max="26" width="2.7109375" style="2" customWidth="1"/>
    <col min="27" max="28" width="2.85546875" style="2" bestFit="1" customWidth="1"/>
    <col min="29" max="29" width="7" style="2" bestFit="1" customWidth="1"/>
    <col min="30" max="30" width="5.5703125" style="2" bestFit="1" customWidth="1"/>
    <col min="31" max="31" width="6.140625" style="2" bestFit="1" customWidth="1"/>
    <col min="32" max="34" width="2.85546875" style="2" bestFit="1" customWidth="1"/>
    <col min="35" max="35" width="3.28515625" style="2" customWidth="1"/>
    <col min="36" max="236" width="2.7109375" style="2" customWidth="1"/>
    <col min="237" max="237" width="8.28515625" style="2" customWidth="1"/>
    <col min="238" max="238" width="2.7109375" style="2" customWidth="1"/>
    <col min="239" max="239" width="4" style="2" customWidth="1"/>
    <col min="240" max="240" width="2.5703125" style="2" customWidth="1"/>
    <col min="241" max="241" width="4.28515625" style="2" customWidth="1"/>
    <col min="242" max="245" width="2.7109375" style="2" customWidth="1"/>
    <col min="246" max="246" width="3.140625" style="2" customWidth="1"/>
    <col min="247" max="247" width="4.42578125" style="2" customWidth="1"/>
    <col min="248" max="248" width="2.7109375" style="2" customWidth="1"/>
    <col min="249" max="249" width="2" style="2" customWidth="1"/>
    <col min="250" max="252" width="2.7109375" style="2" customWidth="1"/>
    <col min="253" max="253" width="3.5703125" style="2" customWidth="1"/>
    <col min="254" max="254" width="0.140625" style="2" customWidth="1"/>
    <col min="255" max="255" width="3.5703125" style="2" customWidth="1"/>
    <col min="256" max="16384" width="0.140625" style="2"/>
  </cols>
  <sheetData>
    <row r="1" spans="1:3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1"/>
    </row>
    <row r="3" spans="1:36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5"/>
      <c r="AD3" s="5"/>
      <c r="AE3" s="5"/>
      <c r="AF3" s="5"/>
      <c r="AG3" s="5"/>
      <c r="AH3" s="5"/>
      <c r="AI3" s="5"/>
      <c r="AJ3" s="1"/>
    </row>
    <row r="4" spans="1:36" ht="21.75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5"/>
      <c r="AC4" s="5"/>
      <c r="AD4" s="5"/>
      <c r="AE4" s="5"/>
      <c r="AF4" s="5"/>
      <c r="AG4" s="5"/>
      <c r="AH4" s="5"/>
      <c r="AI4" s="5"/>
      <c r="AJ4" s="1"/>
    </row>
    <row r="5" spans="1:36" ht="20.25" customHeight="1" x14ac:dyDescent="0.3">
      <c r="A5" s="192" t="s">
        <v>42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"/>
    </row>
    <row r="6" spans="1:36" ht="14.25" customHeight="1" x14ac:dyDescent="0.3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"/>
    </row>
    <row r="7" spans="1:36" ht="16.5" customHeight="1" x14ac:dyDescent="0.3">
      <c r="A7" s="194" t="s">
        <v>43</v>
      </c>
      <c r="B7" s="194"/>
      <c r="C7" s="194"/>
      <c r="D7" s="194"/>
      <c r="E7" s="194"/>
      <c r="F7" s="9" t="s">
        <v>32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  <c r="Y7" s="195"/>
      <c r="Z7" s="195"/>
      <c r="AA7" s="12"/>
      <c r="AB7" s="12"/>
      <c r="AC7" s="53"/>
      <c r="AD7" s="12"/>
      <c r="AE7" s="12"/>
      <c r="AF7" s="12"/>
      <c r="AG7" s="12"/>
      <c r="AH7" s="12"/>
      <c r="AI7" s="12"/>
      <c r="AJ7" s="1"/>
    </row>
    <row r="8" spans="1:36" ht="18" hidden="1" customHeigh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93"/>
      <c r="Y8" s="193"/>
      <c r="Z8" s="193"/>
      <c r="AA8" s="193"/>
      <c r="AB8" s="193"/>
      <c r="AC8" s="193"/>
      <c r="AD8" s="193"/>
      <c r="AE8" s="196"/>
      <c r="AF8" s="196"/>
      <c r="AG8" s="196"/>
      <c r="AH8" s="196"/>
      <c r="AI8" s="13"/>
      <c r="AJ8" s="1"/>
    </row>
    <row r="9" spans="1:36" ht="4.5" hidden="1" customHeight="1" x14ac:dyDescent="0.3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1"/>
    </row>
    <row r="10" spans="1:36" ht="15" customHeight="1" x14ac:dyDescent="0.3">
      <c r="A10" s="190" t="s">
        <v>44</v>
      </c>
      <c r="B10" s="156" t="s">
        <v>45</v>
      </c>
      <c r="C10" s="157"/>
      <c r="D10" s="157"/>
      <c r="E10" s="157"/>
      <c r="F10" s="157"/>
      <c r="G10" s="157"/>
      <c r="H10" s="157"/>
      <c r="I10" s="157"/>
      <c r="J10" s="158"/>
      <c r="K10" s="156" t="s">
        <v>46</v>
      </c>
      <c r="L10" s="157"/>
      <c r="M10" s="157"/>
      <c r="N10" s="157"/>
      <c r="O10" s="157"/>
      <c r="P10" s="157"/>
      <c r="Q10" s="157"/>
      <c r="R10" s="157"/>
      <c r="S10" s="158"/>
      <c r="T10" s="159" t="s">
        <v>40</v>
      </c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1"/>
      <c r="AJ10" s="1"/>
    </row>
    <row r="11" spans="1:36" ht="6.75" customHeight="1" x14ac:dyDescent="0.3">
      <c r="A11" s="191"/>
      <c r="B11" s="14"/>
      <c r="C11" s="15"/>
      <c r="D11" s="15"/>
      <c r="E11" s="15"/>
      <c r="F11" s="15"/>
      <c r="G11" s="15"/>
      <c r="H11" s="15"/>
      <c r="I11" s="15"/>
      <c r="J11" s="16"/>
      <c r="K11" s="14"/>
      <c r="L11" s="15"/>
      <c r="M11" s="15"/>
      <c r="N11" s="15"/>
      <c r="O11" s="15"/>
      <c r="P11" s="15"/>
      <c r="Q11" s="15"/>
      <c r="R11" s="15"/>
      <c r="S11" s="16"/>
      <c r="T11" s="17"/>
      <c r="U11" s="18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1"/>
    </row>
    <row r="12" spans="1:36" s="24" customFormat="1" ht="0.75" hidden="1" customHeight="1" x14ac:dyDescent="0.3">
      <c r="A12" s="191"/>
      <c r="B12" s="19"/>
      <c r="C12" s="20"/>
      <c r="D12" s="20"/>
      <c r="E12" s="20"/>
      <c r="F12" s="20"/>
      <c r="G12" s="20"/>
      <c r="H12" s="20"/>
      <c r="I12" s="20"/>
      <c r="J12" s="21"/>
      <c r="K12" s="19"/>
      <c r="L12" s="20"/>
      <c r="M12" s="20"/>
      <c r="N12" s="20"/>
      <c r="O12" s="20"/>
      <c r="P12" s="20"/>
      <c r="Q12" s="20"/>
      <c r="R12" s="20"/>
      <c r="S12" s="21"/>
      <c r="T12" s="22"/>
      <c r="U12" s="23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J12" s="5"/>
    </row>
    <row r="13" spans="1:36" ht="15.75" customHeight="1" x14ac:dyDescent="0.3">
      <c r="A13" s="191"/>
      <c r="B13" s="201" t="s">
        <v>56</v>
      </c>
      <c r="C13" s="202"/>
      <c r="D13" s="262" t="s">
        <v>41</v>
      </c>
      <c r="E13" s="263"/>
      <c r="F13" s="263"/>
      <c r="G13" s="263"/>
      <c r="H13" s="263"/>
      <c r="I13" s="263"/>
      <c r="J13" s="263"/>
      <c r="K13" s="19" t="s">
        <v>56</v>
      </c>
      <c r="L13" s="262" t="s">
        <v>41</v>
      </c>
      <c r="M13" s="263"/>
      <c r="N13" s="263"/>
      <c r="O13" s="263"/>
      <c r="P13" s="263"/>
      <c r="Q13" s="263"/>
      <c r="R13" s="263"/>
      <c r="S13" s="263"/>
      <c r="T13" s="23"/>
      <c r="U13" s="23"/>
      <c r="V13" s="264" t="s">
        <v>56</v>
      </c>
      <c r="W13" s="164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6"/>
      <c r="AJ13" s="1"/>
    </row>
    <row r="14" spans="1:36" ht="75.75" customHeight="1" thickBot="1" x14ac:dyDescent="0.35">
      <c r="A14" s="191"/>
      <c r="B14" s="201" t="s">
        <v>47</v>
      </c>
      <c r="C14" s="202"/>
      <c r="D14" s="167"/>
      <c r="E14" s="167"/>
      <c r="F14" s="167"/>
      <c r="G14" s="167"/>
      <c r="H14" s="167"/>
      <c r="I14" s="167"/>
      <c r="J14" s="168"/>
      <c r="K14" s="19" t="s">
        <v>47</v>
      </c>
      <c r="L14" s="167"/>
      <c r="M14" s="167"/>
      <c r="N14" s="167"/>
      <c r="O14" s="167"/>
      <c r="P14" s="167"/>
      <c r="Q14" s="167"/>
      <c r="R14" s="167"/>
      <c r="S14" s="168"/>
      <c r="T14" s="22"/>
      <c r="U14" s="23"/>
      <c r="V14" s="164" t="s">
        <v>48</v>
      </c>
      <c r="W14" s="164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70"/>
      <c r="AJ14" s="1"/>
    </row>
    <row r="15" spans="1:36" ht="12" hidden="1" customHeight="1" thickBot="1" x14ac:dyDescent="0.35">
      <c r="A15" s="214"/>
      <c r="B15" s="19"/>
      <c r="C15" s="20"/>
      <c r="D15" s="20"/>
      <c r="E15" s="20"/>
      <c r="F15" s="20"/>
      <c r="G15" s="20"/>
      <c r="H15" s="20"/>
      <c r="I15" s="20"/>
      <c r="J15" s="21"/>
      <c r="K15" s="19"/>
      <c r="L15" s="20"/>
      <c r="M15" s="20"/>
      <c r="N15" s="20"/>
      <c r="O15" s="20"/>
      <c r="P15" s="20"/>
      <c r="Q15" s="20"/>
      <c r="R15" s="20"/>
      <c r="S15" s="21"/>
      <c r="T15" s="22"/>
      <c r="U15" s="23"/>
      <c r="V15" s="25"/>
      <c r="W15" s="25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70"/>
      <c r="AJ15" s="1"/>
    </row>
    <row r="16" spans="1:36" ht="17.25" customHeight="1" x14ac:dyDescent="0.3">
      <c r="A16" s="204" t="s">
        <v>49</v>
      </c>
      <c r="B16" s="26" t="s">
        <v>50</v>
      </c>
      <c r="C16" s="27"/>
      <c r="D16" s="27"/>
      <c r="E16" s="27"/>
      <c r="F16" s="27"/>
      <c r="G16" s="27"/>
      <c r="H16" s="27"/>
      <c r="I16" s="27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7"/>
      <c r="AJ16" s="1"/>
    </row>
    <row r="17" spans="1:36" x14ac:dyDescent="0.3">
      <c r="A17" s="65"/>
      <c r="B17" s="147" t="s">
        <v>51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9"/>
      <c r="AJ17" s="1"/>
    </row>
    <row r="18" spans="1:36" ht="18.75" customHeight="1" x14ac:dyDescent="0.3">
      <c r="A18" s="65"/>
      <c r="B18" s="179" t="s">
        <v>52</v>
      </c>
      <c r="C18" s="180"/>
      <c r="D18" s="180"/>
      <c r="E18" s="180"/>
      <c r="F18" s="181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3"/>
      <c r="AJ18" s="1"/>
    </row>
    <row r="19" spans="1:36" ht="18.75" customHeight="1" x14ac:dyDescent="0.3">
      <c r="A19" s="65"/>
      <c r="B19" s="177" t="s">
        <v>53</v>
      </c>
      <c r="C19" s="178"/>
      <c r="D19" s="178"/>
      <c r="E19" s="71"/>
      <c r="F19" s="71"/>
      <c r="G19" s="71"/>
      <c r="H19" s="71"/>
      <c r="I19" s="71"/>
      <c r="J19" s="71"/>
      <c r="K19" s="71"/>
      <c r="L19" s="177" t="s">
        <v>54</v>
      </c>
      <c r="M19" s="178"/>
      <c r="N19" s="71"/>
      <c r="O19" s="71"/>
      <c r="P19" s="71"/>
      <c r="Q19" s="71"/>
      <c r="R19" s="71"/>
      <c r="S19" s="71"/>
      <c r="T19" s="28"/>
      <c r="U19" s="28"/>
      <c r="V19" s="171" t="s">
        <v>2</v>
      </c>
      <c r="W19" s="172"/>
      <c r="X19" s="172"/>
      <c r="Y19" s="172"/>
      <c r="Z19" s="173"/>
      <c r="AA19" s="184"/>
      <c r="AB19" s="185"/>
      <c r="AC19" s="185"/>
      <c r="AD19" s="185"/>
      <c r="AE19" s="185"/>
      <c r="AF19" s="185"/>
      <c r="AG19" s="185"/>
      <c r="AH19" s="185"/>
      <c r="AI19" s="186"/>
      <c r="AJ19" s="1"/>
    </row>
    <row r="20" spans="1:36" s="32" customFormat="1" ht="15.75" x14ac:dyDescent="0.25">
      <c r="A20" s="65"/>
      <c r="B20" s="29" t="s">
        <v>3</v>
      </c>
      <c r="C20" s="30"/>
      <c r="D20" s="174" t="s">
        <v>4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10"/>
      <c r="AA20" s="153" t="s">
        <v>5</v>
      </c>
      <c r="AB20" s="154"/>
      <c r="AC20" s="154"/>
      <c r="AD20" s="155"/>
      <c r="AE20" s="187" t="s">
        <v>6</v>
      </c>
      <c r="AF20" s="188"/>
      <c r="AG20" s="188"/>
      <c r="AH20" s="188"/>
      <c r="AI20" s="189"/>
      <c r="AJ20" s="31"/>
    </row>
    <row r="21" spans="1:36" ht="18.75" customHeight="1" x14ac:dyDescent="0.3">
      <c r="A21" s="65"/>
      <c r="B21" s="73"/>
      <c r="C21" s="69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2"/>
      <c r="AA21" s="150">
        <v>0</v>
      </c>
      <c r="AB21" s="133"/>
      <c r="AC21" s="133"/>
      <c r="AD21" s="134"/>
      <c r="AE21" s="106"/>
      <c r="AF21" s="107"/>
      <c r="AG21" s="107"/>
      <c r="AH21" s="107"/>
      <c r="AI21" s="108"/>
      <c r="AJ21" s="1"/>
    </row>
    <row r="22" spans="1:36" x14ac:dyDescent="0.3">
      <c r="A22" s="65"/>
      <c r="B22" s="73"/>
      <c r="C22" s="69"/>
      <c r="D22" s="70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2"/>
      <c r="AA22" s="132">
        <v>0</v>
      </c>
      <c r="AB22" s="133"/>
      <c r="AC22" s="133"/>
      <c r="AD22" s="134"/>
      <c r="AE22" s="106"/>
      <c r="AF22" s="107"/>
      <c r="AG22" s="107"/>
      <c r="AH22" s="107"/>
      <c r="AI22" s="108"/>
      <c r="AJ22" s="1"/>
    </row>
    <row r="23" spans="1:36" x14ac:dyDescent="0.3">
      <c r="A23" s="65"/>
      <c r="B23" s="73"/>
      <c r="C23" s="69"/>
      <c r="D23" s="70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2"/>
      <c r="AA23" s="132">
        <v>0</v>
      </c>
      <c r="AB23" s="133"/>
      <c r="AC23" s="133"/>
      <c r="AD23" s="134"/>
      <c r="AE23" s="106"/>
      <c r="AF23" s="107"/>
      <c r="AG23" s="107"/>
      <c r="AH23" s="107"/>
      <c r="AI23" s="108"/>
      <c r="AJ23" s="1"/>
    </row>
    <row r="24" spans="1:36" x14ac:dyDescent="0.3">
      <c r="A24" s="65"/>
      <c r="B24" s="73"/>
      <c r="C24" s="69"/>
      <c r="D24" s="70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2"/>
      <c r="AA24" s="132">
        <v>0</v>
      </c>
      <c r="AB24" s="133"/>
      <c r="AC24" s="133"/>
      <c r="AD24" s="134"/>
      <c r="AE24" s="106">
        <f t="shared" ref="AE24:AE29" si="0">AA24*B24</f>
        <v>0</v>
      </c>
      <c r="AF24" s="107"/>
      <c r="AG24" s="107"/>
      <c r="AH24" s="107"/>
      <c r="AI24" s="108"/>
      <c r="AJ24" s="1"/>
    </row>
    <row r="25" spans="1:36" x14ac:dyDescent="0.3">
      <c r="A25" s="65"/>
      <c r="B25" s="68"/>
      <c r="C25" s="69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2"/>
      <c r="AA25" s="132">
        <v>0</v>
      </c>
      <c r="AB25" s="133"/>
      <c r="AC25" s="133"/>
      <c r="AD25" s="134"/>
      <c r="AE25" s="106">
        <f>AA25*B25</f>
        <v>0</v>
      </c>
      <c r="AF25" s="107"/>
      <c r="AG25" s="107"/>
      <c r="AH25" s="107"/>
      <c r="AI25" s="108"/>
      <c r="AJ25" s="1"/>
    </row>
    <row r="26" spans="1:36" x14ac:dyDescent="0.3">
      <c r="A26" s="65"/>
      <c r="B26" s="68"/>
      <c r="C26" s="69"/>
      <c r="D26" s="70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2"/>
      <c r="AA26" s="132">
        <v>0</v>
      </c>
      <c r="AB26" s="133"/>
      <c r="AC26" s="133"/>
      <c r="AD26" s="134"/>
      <c r="AE26" s="106">
        <f>AA26*B26</f>
        <v>0</v>
      </c>
      <c r="AF26" s="107"/>
      <c r="AG26" s="107"/>
      <c r="AH26" s="107"/>
      <c r="AI26" s="108"/>
      <c r="AJ26" s="1"/>
    </row>
    <row r="27" spans="1:36" x14ac:dyDescent="0.3">
      <c r="A27" s="65"/>
      <c r="B27" s="73"/>
      <c r="C27" s="69"/>
      <c r="D27" s="68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69"/>
      <c r="AA27" s="132">
        <v>0</v>
      </c>
      <c r="AB27" s="133"/>
      <c r="AC27" s="133"/>
      <c r="AD27" s="134"/>
      <c r="AE27" s="106">
        <f t="shared" si="0"/>
        <v>0</v>
      </c>
      <c r="AF27" s="107"/>
      <c r="AG27" s="107"/>
      <c r="AH27" s="107"/>
      <c r="AI27" s="108"/>
      <c r="AJ27" s="1"/>
    </row>
    <row r="28" spans="1:36" x14ac:dyDescent="0.3">
      <c r="A28" s="65"/>
      <c r="B28" s="68"/>
      <c r="C28" s="69"/>
      <c r="D28" s="7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132">
        <v>0</v>
      </c>
      <c r="AB28" s="133"/>
      <c r="AC28" s="133"/>
      <c r="AD28" s="134"/>
      <c r="AE28" s="106">
        <f>AA28*B28</f>
        <v>0</v>
      </c>
      <c r="AF28" s="107"/>
      <c r="AG28" s="107"/>
      <c r="AH28" s="107"/>
      <c r="AI28" s="108"/>
      <c r="AJ28" s="1"/>
    </row>
    <row r="29" spans="1:36" x14ac:dyDescent="0.3">
      <c r="A29" s="65"/>
      <c r="B29" s="73"/>
      <c r="C29" s="69"/>
      <c r="D29" s="68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69"/>
      <c r="AA29" s="132">
        <v>0</v>
      </c>
      <c r="AB29" s="133"/>
      <c r="AC29" s="133"/>
      <c r="AD29" s="134"/>
      <c r="AE29" s="106">
        <f t="shared" si="0"/>
        <v>0</v>
      </c>
      <c r="AF29" s="107"/>
      <c r="AG29" s="107"/>
      <c r="AH29" s="107"/>
      <c r="AI29" s="108"/>
      <c r="AJ29" s="1"/>
    </row>
    <row r="30" spans="1:36" x14ac:dyDescent="0.3">
      <c r="A30" s="65"/>
      <c r="B30" s="104" t="s">
        <v>7</v>
      </c>
      <c r="C30" s="105"/>
      <c r="D30" s="105"/>
      <c r="E30" s="105"/>
      <c r="F30" s="39"/>
      <c r="G30" s="39"/>
      <c r="H30" s="39"/>
      <c r="I30" s="39"/>
      <c r="J30" s="261"/>
      <c r="K30" s="261"/>
      <c r="L30" s="261"/>
      <c r="M30" s="261"/>
      <c r="N30" s="261"/>
      <c r="O30" s="261"/>
      <c r="P30" s="261"/>
      <c r="Q30" s="261"/>
      <c r="R30" s="142"/>
      <c r="S30" s="142"/>
      <c r="T30" s="5"/>
      <c r="U30" s="5"/>
      <c r="V30" s="139" t="s">
        <v>8</v>
      </c>
      <c r="W30" s="140"/>
      <c r="X30" s="140"/>
      <c r="Y30" s="140"/>
      <c r="Z30" s="140"/>
      <c r="AA30" s="140"/>
      <c r="AB30" s="140"/>
      <c r="AC30" s="140"/>
      <c r="AD30" s="141"/>
      <c r="AE30" s="106">
        <f>SUM(AE21:AI29)</f>
        <v>0</v>
      </c>
      <c r="AF30" s="107"/>
      <c r="AG30" s="107"/>
      <c r="AH30" s="107"/>
      <c r="AI30" s="108"/>
      <c r="AJ30" s="1"/>
    </row>
    <row r="31" spans="1:36" x14ac:dyDescent="0.3">
      <c r="A31" s="65"/>
      <c r="B31" s="33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143"/>
      <c r="S31" s="143"/>
      <c r="T31" s="5"/>
      <c r="U31" s="5"/>
      <c r="V31" s="130" t="s">
        <v>9</v>
      </c>
      <c r="W31" s="131"/>
      <c r="X31" s="131"/>
      <c r="Y31" s="131"/>
      <c r="Z31" s="131"/>
      <c r="AA31" s="131"/>
      <c r="AB31" s="131"/>
      <c r="AC31" s="135">
        <v>0.23</v>
      </c>
      <c r="AD31" s="136"/>
      <c r="AE31" s="247"/>
      <c r="AF31" s="248"/>
      <c r="AG31" s="248"/>
      <c r="AH31" s="248"/>
      <c r="AI31" s="249"/>
      <c r="AJ31" s="1"/>
    </row>
    <row r="32" spans="1:36" x14ac:dyDescent="0.3">
      <c r="A32" s="65"/>
      <c r="B32" s="33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143"/>
      <c r="S32" s="143"/>
      <c r="T32" s="5"/>
      <c r="U32" s="5"/>
      <c r="V32" s="130" t="s">
        <v>9</v>
      </c>
      <c r="W32" s="131"/>
      <c r="X32" s="131"/>
      <c r="Y32" s="131"/>
      <c r="Z32" s="131"/>
      <c r="AA32" s="131"/>
      <c r="AB32" s="131"/>
      <c r="AC32" s="135">
        <v>0.13</v>
      </c>
      <c r="AD32" s="136"/>
      <c r="AE32" s="106"/>
      <c r="AF32" s="107"/>
      <c r="AG32" s="107"/>
      <c r="AH32" s="107"/>
      <c r="AI32" s="108"/>
      <c r="AJ32" s="1"/>
    </row>
    <row r="33" spans="1:36" x14ac:dyDescent="0.3">
      <c r="A33" s="65"/>
      <c r="B33" s="33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43"/>
      <c r="S33" s="143"/>
      <c r="T33" s="5"/>
      <c r="U33" s="5"/>
      <c r="V33" s="130" t="s">
        <v>9</v>
      </c>
      <c r="W33" s="131"/>
      <c r="X33" s="131"/>
      <c r="Y33" s="131"/>
      <c r="Z33" s="131"/>
      <c r="AA33" s="131"/>
      <c r="AB33" s="131"/>
      <c r="AC33" s="135">
        <v>0.06</v>
      </c>
      <c r="AD33" s="136"/>
      <c r="AE33" s="106"/>
      <c r="AF33" s="107"/>
      <c r="AG33" s="107"/>
      <c r="AH33" s="107"/>
      <c r="AI33" s="108"/>
      <c r="AJ33" s="1"/>
    </row>
    <row r="34" spans="1:36" x14ac:dyDescent="0.3">
      <c r="A34" s="65"/>
      <c r="B34" s="34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43"/>
      <c r="S34" s="143"/>
      <c r="T34" s="5"/>
      <c r="U34" s="5"/>
      <c r="V34" s="144" t="s">
        <v>10</v>
      </c>
      <c r="W34" s="145"/>
      <c r="X34" s="145"/>
      <c r="Y34" s="145"/>
      <c r="Z34" s="145"/>
      <c r="AA34" s="145"/>
      <c r="AB34" s="145"/>
      <c r="AC34" s="145"/>
      <c r="AD34" s="146"/>
      <c r="AE34" s="106">
        <f>AE30+AE31+AE32+AE33</f>
        <v>0</v>
      </c>
      <c r="AF34" s="107"/>
      <c r="AG34" s="107"/>
      <c r="AH34" s="107"/>
      <c r="AI34" s="108"/>
      <c r="AJ34" s="1"/>
    </row>
    <row r="35" spans="1:36" x14ac:dyDescent="0.3">
      <c r="A35" s="65"/>
      <c r="B35" s="34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35"/>
      <c r="AJ35" s="1"/>
    </row>
    <row r="36" spans="1:36" ht="51" customHeight="1" x14ac:dyDescent="0.3">
      <c r="A36" s="65"/>
      <c r="B36" s="34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36"/>
      <c r="AJ36" s="1"/>
    </row>
    <row r="37" spans="1:36" hidden="1" x14ac:dyDescent="0.3">
      <c r="A37" s="65"/>
      <c r="B37" s="34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36"/>
      <c r="AJ37" s="1"/>
    </row>
    <row r="38" spans="1:36" hidden="1" x14ac:dyDescent="0.3">
      <c r="A38" s="65"/>
      <c r="B38" s="34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36"/>
      <c r="AJ38" s="1"/>
    </row>
    <row r="39" spans="1:36" hidden="1" x14ac:dyDescent="0.3">
      <c r="A39" s="65"/>
      <c r="B39" s="34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36"/>
      <c r="AJ39" s="1"/>
    </row>
    <row r="40" spans="1:36" x14ac:dyDescent="0.3">
      <c r="A40" s="65"/>
      <c r="B40" s="34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36"/>
      <c r="AJ40" s="1"/>
    </row>
    <row r="41" spans="1:36" ht="18.75" customHeight="1" thickBot="1" x14ac:dyDescent="0.35">
      <c r="A41" s="66"/>
      <c r="B41" s="95" t="s">
        <v>11</v>
      </c>
      <c r="C41" s="96"/>
      <c r="D41" s="96"/>
      <c r="E41" s="96"/>
      <c r="F41" s="96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8" t="s">
        <v>56</v>
      </c>
      <c r="T41" s="99"/>
      <c r="U41" s="99"/>
      <c r="V41" s="99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J41" s="1"/>
    </row>
    <row r="42" spans="1:36" ht="18.75" customHeight="1" x14ac:dyDescent="0.3">
      <c r="A42" s="204" t="s">
        <v>12</v>
      </c>
      <c r="B42" s="92" t="s">
        <v>13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4"/>
      <c r="AJ42" s="1"/>
    </row>
    <row r="43" spans="1:36" ht="18.75" customHeight="1" x14ac:dyDescent="0.3">
      <c r="A43" s="65"/>
      <c r="B43" s="82" t="s">
        <v>70</v>
      </c>
      <c r="C43" s="83"/>
      <c r="D43" s="83"/>
      <c r="E43" s="83"/>
      <c r="F43" s="83"/>
      <c r="G43" s="83"/>
      <c r="H43" s="83"/>
      <c r="I43" s="84"/>
      <c r="J43" s="85"/>
      <c r="K43" s="85"/>
      <c r="L43" s="85"/>
      <c r="M43" s="85"/>
      <c r="N43" s="85"/>
      <c r="O43" s="85"/>
      <c r="P43" s="85"/>
      <c r="Q43" s="86"/>
      <c r="R43" s="82" t="s">
        <v>14</v>
      </c>
      <c r="S43" s="83"/>
      <c r="T43" s="83"/>
      <c r="U43" s="83"/>
      <c r="V43" s="83"/>
      <c r="W43" s="83"/>
      <c r="X43" s="83"/>
      <c r="Y43" s="83"/>
      <c r="Z43" s="89"/>
      <c r="AA43" s="90"/>
      <c r="AB43" s="90"/>
      <c r="AC43" s="90"/>
      <c r="AD43" s="90"/>
      <c r="AE43" s="90"/>
      <c r="AF43" s="90"/>
      <c r="AG43" s="90"/>
      <c r="AH43" s="90"/>
      <c r="AI43" s="91"/>
      <c r="AJ43" s="1"/>
    </row>
    <row r="44" spans="1:36" ht="18.75" customHeight="1" x14ac:dyDescent="0.3">
      <c r="A44" s="65"/>
      <c r="B44" s="80" t="s">
        <v>15</v>
      </c>
      <c r="C44" s="81"/>
      <c r="D44" s="81"/>
      <c r="E44" s="81"/>
      <c r="F44" s="81"/>
      <c r="G44" s="81"/>
      <c r="H44" s="81"/>
      <c r="I44" s="77"/>
      <c r="J44" s="78"/>
      <c r="K44" s="78"/>
      <c r="L44" s="78"/>
      <c r="M44" s="78"/>
      <c r="N44" s="78"/>
      <c r="O44" s="78"/>
      <c r="P44" s="78"/>
      <c r="Q44" s="79"/>
      <c r="R44" s="80" t="s">
        <v>16</v>
      </c>
      <c r="S44" s="81"/>
      <c r="T44" s="81"/>
      <c r="U44" s="81"/>
      <c r="V44" s="81"/>
      <c r="W44" s="81"/>
      <c r="X44" s="81"/>
      <c r="Y44" s="81"/>
      <c r="Z44" s="74"/>
      <c r="AA44" s="75"/>
      <c r="AB44" s="75"/>
      <c r="AC44" s="75"/>
      <c r="AD44" s="75"/>
      <c r="AE44" s="75"/>
      <c r="AF44" s="75"/>
      <c r="AG44" s="75"/>
      <c r="AH44" s="75"/>
      <c r="AI44" s="76"/>
      <c r="AJ44" s="1"/>
    </row>
    <row r="45" spans="1:36" ht="18.75" customHeight="1" x14ac:dyDescent="0.3">
      <c r="A45" s="65"/>
      <c r="B45" s="80" t="s">
        <v>17</v>
      </c>
      <c r="C45" s="81"/>
      <c r="D45" s="81"/>
      <c r="E45" s="81"/>
      <c r="F45" s="81"/>
      <c r="G45" s="81"/>
      <c r="H45" s="81"/>
      <c r="I45" s="77"/>
      <c r="J45" s="78"/>
      <c r="K45" s="78"/>
      <c r="L45" s="78"/>
      <c r="M45" s="78"/>
      <c r="N45" s="78"/>
      <c r="O45" s="78"/>
      <c r="P45" s="78"/>
      <c r="Q45" s="79"/>
      <c r="R45" s="80" t="s">
        <v>18</v>
      </c>
      <c r="S45" s="81"/>
      <c r="T45" s="81"/>
      <c r="U45" s="81"/>
      <c r="V45" s="81"/>
      <c r="W45" s="81"/>
      <c r="X45" s="81"/>
      <c r="Y45" s="81"/>
      <c r="Z45" s="74"/>
      <c r="AA45" s="75"/>
      <c r="AB45" s="75"/>
      <c r="AC45" s="75"/>
      <c r="AD45" s="75"/>
      <c r="AE45" s="75"/>
      <c r="AF45" s="75"/>
      <c r="AG45" s="75"/>
      <c r="AH45" s="75"/>
      <c r="AI45" s="76"/>
      <c r="AJ45" s="1"/>
    </row>
    <row r="46" spans="1:36" ht="18.75" customHeight="1" x14ac:dyDescent="0.3">
      <c r="A46" s="65"/>
      <c r="B46" s="80" t="s">
        <v>19</v>
      </c>
      <c r="C46" s="81"/>
      <c r="D46" s="81"/>
      <c r="E46" s="81"/>
      <c r="F46" s="81"/>
      <c r="G46" s="81"/>
      <c r="H46" s="81"/>
      <c r="I46" s="77"/>
      <c r="J46" s="78"/>
      <c r="K46" s="78"/>
      <c r="L46" s="78"/>
      <c r="M46" s="78"/>
      <c r="N46" s="78"/>
      <c r="O46" s="78"/>
      <c r="P46" s="78"/>
      <c r="Q46" s="79"/>
      <c r="R46" s="80" t="s">
        <v>20</v>
      </c>
      <c r="S46" s="81"/>
      <c r="T46" s="81"/>
      <c r="U46" s="81"/>
      <c r="V46" s="81"/>
      <c r="W46" s="81"/>
      <c r="X46" s="81"/>
      <c r="Y46" s="81"/>
      <c r="Z46" s="77"/>
      <c r="AA46" s="78"/>
      <c r="AB46" s="78"/>
      <c r="AC46" s="78"/>
      <c r="AD46" s="78"/>
      <c r="AE46" s="78"/>
      <c r="AF46" s="78"/>
      <c r="AG46" s="78"/>
      <c r="AH46" s="78"/>
      <c r="AI46" s="79"/>
      <c r="AJ46" s="1"/>
    </row>
    <row r="47" spans="1:36" ht="18.75" customHeight="1" x14ac:dyDescent="0.3">
      <c r="A47" s="65"/>
      <c r="B47" s="80" t="s">
        <v>21</v>
      </c>
      <c r="C47" s="81"/>
      <c r="D47" s="81"/>
      <c r="E47" s="81"/>
      <c r="F47" s="81"/>
      <c r="G47" s="81"/>
      <c r="H47" s="81"/>
      <c r="I47" s="77"/>
      <c r="J47" s="78"/>
      <c r="K47" s="78"/>
      <c r="L47" s="78"/>
      <c r="M47" s="78"/>
      <c r="N47" s="78"/>
      <c r="O47" s="78"/>
      <c r="P47" s="78"/>
      <c r="Q47" s="79"/>
      <c r="R47" s="121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3"/>
      <c r="AJ47" s="1"/>
    </row>
    <row r="48" spans="1:36" ht="18.75" customHeight="1" thickBot="1" x14ac:dyDescent="0.35">
      <c r="A48" s="66"/>
      <c r="B48" s="80" t="s">
        <v>22</v>
      </c>
      <c r="C48" s="81"/>
      <c r="D48" s="81"/>
      <c r="E48" s="81"/>
      <c r="F48" s="81"/>
      <c r="G48" s="81"/>
      <c r="H48" s="81"/>
      <c r="I48" s="127"/>
      <c r="J48" s="128"/>
      <c r="K48" s="128"/>
      <c r="L48" s="128"/>
      <c r="M48" s="128"/>
      <c r="N48" s="128"/>
      <c r="O48" s="128"/>
      <c r="P48" s="128"/>
      <c r="Q48" s="129"/>
      <c r="R48" s="124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6"/>
      <c r="AJ48" s="1"/>
    </row>
    <row r="49" spans="1:36" ht="18.75" customHeight="1" x14ac:dyDescent="0.3">
      <c r="A49" s="5"/>
      <c r="B49" s="116" t="s">
        <v>23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8"/>
      <c r="M49" s="118"/>
      <c r="N49" s="118"/>
      <c r="O49" s="118"/>
      <c r="P49" s="118"/>
      <c r="Q49" s="118"/>
      <c r="R49" s="119" t="s">
        <v>24</v>
      </c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8"/>
      <c r="AF49" s="118"/>
      <c r="AG49" s="118"/>
      <c r="AH49" s="118"/>
      <c r="AI49" s="120"/>
      <c r="AJ49" s="1"/>
    </row>
    <row r="50" spans="1:36" ht="23.25" customHeight="1" thickBot="1" x14ac:dyDescent="0.35">
      <c r="A50" s="5"/>
      <c r="B50" s="111" t="s">
        <v>25</v>
      </c>
      <c r="C50" s="112"/>
      <c r="D50" s="112"/>
      <c r="E50" s="112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4" t="s">
        <v>26</v>
      </c>
      <c r="AB50" s="114"/>
      <c r="AC50" s="114"/>
      <c r="AD50" s="114"/>
      <c r="AE50" s="113"/>
      <c r="AF50" s="113"/>
      <c r="AG50" s="113"/>
      <c r="AH50" s="113"/>
      <c r="AI50" s="115"/>
      <c r="AJ50" s="1"/>
    </row>
    <row r="51" spans="1:36" ht="15" customHeight="1" x14ac:dyDescent="0.3">
      <c r="A51" s="1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1"/>
    </row>
    <row r="52" spans="1:36" ht="22.5" customHeight="1" x14ac:dyDescent="0.3">
      <c r="A52" s="1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"/>
    </row>
    <row r="53" spans="1:36" x14ac:dyDescent="0.3">
      <c r="A53" s="1"/>
      <c r="B53" s="1"/>
      <c r="C53" s="1"/>
      <c r="D53" s="1"/>
      <c r="E53" s="1"/>
      <c r="F53" s="1"/>
      <c r="G53" s="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x14ac:dyDescent="0.3">
      <c r="A54" s="1"/>
      <c r="B54" s="1"/>
      <c r="C54" s="1"/>
      <c r="D54" s="1"/>
      <c r="E54" s="1"/>
      <c r="F54" s="1"/>
      <c r="G54" s="1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idden="1" x14ac:dyDescent="0.3">
      <c r="A55" s="1"/>
      <c r="B55" s="1"/>
      <c r="C55" s="1"/>
      <c r="D55" s="1"/>
      <c r="E55" s="1"/>
      <c r="F55" s="1"/>
      <c r="G55" s="1"/>
      <c r="H55" s="1"/>
      <c r="I55" s="27" t="s">
        <v>34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idden="1" x14ac:dyDescent="0.3">
      <c r="A59" s="13" t="s">
        <v>43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idden="1" x14ac:dyDescent="0.3">
      <c r="A60" s="37" t="s">
        <v>27</v>
      </c>
      <c r="B60" s="38"/>
      <c r="C60" s="38"/>
      <c r="D60" s="3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idden="1" x14ac:dyDescent="0.3">
      <c r="A61" s="37" t="s">
        <v>28</v>
      </c>
      <c r="B61" s="37"/>
      <c r="C61" s="37"/>
      <c r="D61" s="37"/>
      <c r="E61" s="13"/>
      <c r="F61" s="13"/>
      <c r="G61" s="1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idden="1" x14ac:dyDescent="0.3">
      <c r="A62" s="37" t="s">
        <v>29</v>
      </c>
      <c r="B62" s="37"/>
      <c r="C62" s="37"/>
      <c r="D62" s="37"/>
      <c r="E62" s="13"/>
      <c r="F62" s="13"/>
      <c r="G62" s="1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idden="1" x14ac:dyDescent="0.3">
      <c r="A63" s="37" t="s">
        <v>30</v>
      </c>
      <c r="B63" s="37"/>
      <c r="C63" s="37"/>
      <c r="D63" s="37"/>
      <c r="E63" s="13"/>
      <c r="F63" s="13"/>
      <c r="G63" s="1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idden="1" x14ac:dyDescent="0.3">
      <c r="A64" s="37" t="s">
        <v>31</v>
      </c>
      <c r="B64" s="37"/>
      <c r="C64" s="37"/>
      <c r="D64" s="37"/>
      <c r="E64" s="13"/>
      <c r="F64" s="13"/>
      <c r="G64" s="1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</sheetData>
  <mergeCells count="133">
    <mergeCell ref="A10:A15"/>
    <mergeCell ref="A5:AI5"/>
    <mergeCell ref="A7:E7"/>
    <mergeCell ref="Y7:Z7"/>
    <mergeCell ref="X8:AD8"/>
    <mergeCell ref="AE8:AH8"/>
    <mergeCell ref="V13:W13"/>
    <mergeCell ref="B14:C14"/>
    <mergeCell ref="D14:J14"/>
    <mergeCell ref="B10:J10"/>
    <mergeCell ref="X13:AI13"/>
    <mergeCell ref="V11:AI11"/>
    <mergeCell ref="L14:S14"/>
    <mergeCell ref="L13:S13"/>
    <mergeCell ref="V14:W14"/>
    <mergeCell ref="B17:AI17"/>
    <mergeCell ref="AE23:AI23"/>
    <mergeCell ref="T10:AI10"/>
    <mergeCell ref="D13:J13"/>
    <mergeCell ref="B18:E18"/>
    <mergeCell ref="V12:AI12"/>
    <mergeCell ref="X14:AI15"/>
    <mergeCell ref="B13:C13"/>
    <mergeCell ref="F18:AI18"/>
    <mergeCell ref="K10:S10"/>
    <mergeCell ref="B21:C21"/>
    <mergeCell ref="AE20:AI20"/>
    <mergeCell ref="B22:C22"/>
    <mergeCell ref="D22:Z22"/>
    <mergeCell ref="D20:Z20"/>
    <mergeCell ref="E19:K19"/>
    <mergeCell ref="AA20:AD20"/>
    <mergeCell ref="D21:Z21"/>
    <mergeCell ref="AA22:AD22"/>
    <mergeCell ref="B19:D19"/>
    <mergeCell ref="AE22:AI22"/>
    <mergeCell ref="L19:M19"/>
    <mergeCell ref="AA19:AI19"/>
    <mergeCell ref="N19:S19"/>
    <mergeCell ref="AA24:AD24"/>
    <mergeCell ref="AA23:AD23"/>
    <mergeCell ref="B23:C23"/>
    <mergeCell ref="D24:Z24"/>
    <mergeCell ref="D23:Z23"/>
    <mergeCell ref="B24:C24"/>
    <mergeCell ref="AA21:AD21"/>
    <mergeCell ref="A16:A41"/>
    <mergeCell ref="C40:AH40"/>
    <mergeCell ref="C39:AH39"/>
    <mergeCell ref="AE21:AI21"/>
    <mergeCell ref="V19:Z19"/>
    <mergeCell ref="AE26:AI26"/>
    <mergeCell ref="B28:C28"/>
    <mergeCell ref="AE24:AI24"/>
    <mergeCell ref="AE33:AI33"/>
    <mergeCell ref="AE28:AI28"/>
    <mergeCell ref="AE29:AI29"/>
    <mergeCell ref="AE25:AI25"/>
    <mergeCell ref="AE27:AI27"/>
    <mergeCell ref="AE30:AI30"/>
    <mergeCell ref="AA26:AD26"/>
    <mergeCell ref="AA28:AD28"/>
    <mergeCell ref="AA29:AD29"/>
    <mergeCell ref="B26:C26"/>
    <mergeCell ref="D25:Z25"/>
    <mergeCell ref="AA27:AD27"/>
    <mergeCell ref="AA25:AD25"/>
    <mergeCell ref="B25:C25"/>
    <mergeCell ref="AC33:AD33"/>
    <mergeCell ref="D27:Z27"/>
    <mergeCell ref="B27:C27"/>
    <mergeCell ref="C32:Q32"/>
    <mergeCell ref="R30:S34"/>
    <mergeCell ref="V33:AB33"/>
    <mergeCell ref="B30:E30"/>
    <mergeCell ref="D28:Z28"/>
    <mergeCell ref="D26:Z26"/>
    <mergeCell ref="B29:C29"/>
    <mergeCell ref="D29:Z29"/>
    <mergeCell ref="J30:Q30"/>
    <mergeCell ref="V30:AD30"/>
    <mergeCell ref="V31:AB31"/>
    <mergeCell ref="V32:AB32"/>
    <mergeCell ref="A42:A48"/>
    <mergeCell ref="B42:AI42"/>
    <mergeCell ref="B43:H43"/>
    <mergeCell ref="I43:Q43"/>
    <mergeCell ref="R43:Y43"/>
    <mergeCell ref="I44:Q44"/>
    <mergeCell ref="R44:Y44"/>
    <mergeCell ref="B45:H45"/>
    <mergeCell ref="R46:Y46"/>
    <mergeCell ref="Z46:AI46"/>
    <mergeCell ref="B46:H46"/>
    <mergeCell ref="I45:Q45"/>
    <mergeCell ref="I46:Q46"/>
    <mergeCell ref="R45:Y45"/>
    <mergeCell ref="Z44:AI44"/>
    <mergeCell ref="Z45:AI45"/>
    <mergeCell ref="B44:H44"/>
    <mergeCell ref="Z43:AI43"/>
    <mergeCell ref="C38:AH38"/>
    <mergeCell ref="C35:AH35"/>
    <mergeCell ref="C36:AH36"/>
    <mergeCell ref="C33:Q33"/>
    <mergeCell ref="W41:AI41"/>
    <mergeCell ref="AE31:AI31"/>
    <mergeCell ref="AE32:AI32"/>
    <mergeCell ref="C31:Q31"/>
    <mergeCell ref="AC32:AD32"/>
    <mergeCell ref="AC31:AD31"/>
    <mergeCell ref="V34:AD34"/>
    <mergeCell ref="AE34:AI34"/>
    <mergeCell ref="C37:AH37"/>
    <mergeCell ref="C34:Q34"/>
    <mergeCell ref="B41:F41"/>
    <mergeCell ref="S41:V41"/>
    <mergeCell ref="G41:R41"/>
    <mergeCell ref="B52:AI52"/>
    <mergeCell ref="B47:H47"/>
    <mergeCell ref="I47:Q47"/>
    <mergeCell ref="R47:AI48"/>
    <mergeCell ref="B48:H48"/>
    <mergeCell ref="B49:K49"/>
    <mergeCell ref="L49:Q49"/>
    <mergeCell ref="R49:AD49"/>
    <mergeCell ref="AE49:AI49"/>
    <mergeCell ref="I48:Q48"/>
    <mergeCell ref="B51:AI51"/>
    <mergeCell ref="B50:E50"/>
    <mergeCell ref="F50:Z50"/>
    <mergeCell ref="AA50:AD50"/>
    <mergeCell ref="AE50:AI50"/>
  </mergeCells>
  <phoneticPr fontId="0" type="noConversion"/>
  <dataValidations count="2">
    <dataValidation type="list" allowBlank="1" showInputMessage="1" showErrorMessage="1" sqref="A7 IC7">
      <formula1>$A$59:$A$64</formula1>
    </dataValidation>
    <dataValidation type="list" allowBlank="1" showInputMessage="1" showErrorMessage="1" sqref="I16">
      <formula1>$I$55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crit material implantes</vt:lpstr>
      <vt:lpstr>TAC Despesa CSilva Simpl</vt:lpstr>
      <vt:lpstr>TAC Despesa CSilva Simpl orçam</vt:lpstr>
      <vt:lpstr>TAC Despesa CSilva</vt:lpstr>
      <vt:lpstr>TAC Despesa Novo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Filipe Sousa</dc:creator>
  <cp:lastModifiedBy>Paulo Santos</cp:lastModifiedBy>
  <cp:lastPrinted>2016-02-08T11:31:41Z</cp:lastPrinted>
  <dcterms:created xsi:type="dcterms:W3CDTF">1997-04-29T10:39:48Z</dcterms:created>
  <dcterms:modified xsi:type="dcterms:W3CDTF">2020-03-27T15:50:20Z</dcterms:modified>
</cp:coreProperties>
</file>